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M:\Accounting\Restricted\Budgets\2026 Budgets\2026 Workbook\"/>
    </mc:Choice>
  </mc:AlternateContent>
  <xr:revisionPtr revIDLastSave="0" documentId="13_ncr:1_{FF7C1E83-5F6A-4511-B19C-58AEFF9F059F}" xr6:coauthVersionLast="47" xr6:coauthVersionMax="47" xr10:uidLastSave="{00000000-0000-0000-0000-000000000000}"/>
  <bookViews>
    <workbookView xWindow="-120" yWindow="-120" windowWidth="29040" windowHeight="15720" tabRatio="908" xr2:uid="{00000000-000D-0000-FFFF-FFFF00000000}"/>
  </bookViews>
  <sheets>
    <sheet name="Summary Budget" sheetId="28" r:id="rId1"/>
    <sheet name="Mgmt Comp" sheetId="29" r:id="rId2"/>
    <sheet name="Federal Programs" sheetId="30" r:id="rId3"/>
    <sheet name="Business Activites" sheetId="31" r:id="rId4"/>
    <sheet name="BCU " sheetId="32" r:id="rId5"/>
    <sheet name="DCU" sheetId="33" r:id="rId6"/>
    <sheet name="ALF's" sheetId="40" r:id="rId7"/>
    <sheet name="Monthly Budget" sheetId="38" state="hidden" r:id="rId8"/>
    <sheet name="Budget Board Report Template" sheetId="27" state="hidden" r:id="rId9"/>
    <sheet name="2025 Budget Combined" sheetId="2" state="hidden" r:id="rId10"/>
    <sheet name="COCC" sheetId="10" state="hidden" r:id="rId11"/>
    <sheet name="PHM" sheetId="9" state="hidden" r:id="rId12"/>
  </sheets>
  <externalReferences>
    <externalReference r:id="rId13"/>
  </externalReferences>
  <definedNames>
    <definedName name="ActualNumberOfPayments">#N/A</definedName>
    <definedName name="aprill">#REF!</definedName>
    <definedName name="Beg_Bal">#REF!</definedName>
    <definedName name="BuildingRoofCovering">#REF!</definedName>
    <definedName name="CClass">#REF!</definedName>
    <definedName name="ColumnTitle1">#REF!</definedName>
    <definedName name="ConstructionType">#REF!</definedName>
    <definedName name="daba">#REF!</definedName>
    <definedName name="data">#REF!</definedName>
    <definedName name="dataa">#REF!</definedName>
    <definedName name="dba">#REF!</definedName>
    <definedName name="End_Bal">#REF!</definedName>
    <definedName name="EV__LASTREFTIME__" hidden="1">39679.5437615741</definedName>
    <definedName name="Extra_Pay">#REF!</definedName>
    <definedName name="ExtraPayments">#REF!</definedName>
    <definedName name="fharmi">#REF!</definedName>
    <definedName name="FloodZone">#REF!</definedName>
    <definedName name="FPC">#REF!</definedName>
    <definedName name="Full_Print">#REF!</definedName>
    <definedName name="Header_Row">ROW(#REF!)</definedName>
    <definedName name="Int">#REF!</definedName>
    <definedName name="Interest_Rate">#REF!</definedName>
    <definedName name="InterestRate">#REF!</definedName>
    <definedName name="Last_Row">IF(Values_Entered,Header_Row+Number_of_Payments,Header_Row)</definedName>
    <definedName name="LastCol">MATCH(REPT("z",255),#REF!)</definedName>
    <definedName name="LastRow">MATCH(9.99E+307,#REF!)</definedName>
    <definedName name="LenderName">#REF!</definedName>
    <definedName name="Loan_Amount">#REF!</definedName>
    <definedName name="Loan_Start">#REF!</definedName>
    <definedName name="Loan_Years">#REF!</definedName>
    <definedName name="LoanAmount">#REF!</definedName>
    <definedName name="LoanIsGood">(#REF!*#REF!*#REF!*#REF!)&gt;0</definedName>
    <definedName name="LoanPeriod">#REF!</definedName>
    <definedName name="LoanStartDate">#REF!</definedName>
    <definedName name="Num_Pmt_Per_Year">#REF!</definedName>
    <definedName name="Number_of_Payments">MATCH(0.01,End_Bal,-1)+1</definedName>
    <definedName name="Pay_Num">#REF!</definedName>
    <definedName name="Payment_Date" localSheetId="6">DATE(YEAR([0]!Loan_Start),MONTH([0]!Loan_Start)+Payment_Number,DAY([0]!Loan_Start))</definedName>
    <definedName name="Payment_Date" localSheetId="8">DATE(YEAR([0]!Loan_Start),MONTH([0]!Loan_Start)+Payment_Number,DAY([0]!Loan_Start))</definedName>
    <definedName name="Payment_Date">DATE(YEAR([0]!Loan_Start),MONTH([0]!Loan_Start)+Payment_Number,DAY([0]!Loan_Start))</definedName>
    <definedName name="PaymentsPerYear">#REF!</definedName>
    <definedName name="payroll">#REF!</definedName>
    <definedName name="PLvc">#REF!</definedName>
    <definedName name="Princ">#REF!</definedName>
    <definedName name="_xlnm.Print_Area" localSheetId="6">'ALF''s'!$A$1:$E$43</definedName>
    <definedName name="_xlnm.Print_Area" localSheetId="4">'BCU '!$A$1:$F$43</definedName>
    <definedName name="_xlnm.Print_Area" localSheetId="3">'Business Activites'!$A$1:$G$43</definedName>
    <definedName name="_xlnm.Print_Area" localSheetId="5">DCU!$A$1:$F$43</definedName>
    <definedName name="_xlnm.Print_Area" localSheetId="2">'Federal Programs'!$A$1:$F$43</definedName>
    <definedName name="_xlnm.Print_Area" localSheetId="1">'Mgmt Comp'!$A$1:$I$27</definedName>
    <definedName name="_xlnm.Print_Area" localSheetId="0">'Summary Budget'!$A$1:$H$43</definedName>
    <definedName name="Print_Area_Reset">OFFSET([0]!Full_Print,0,0,[0]!Last_Row)</definedName>
    <definedName name="_xlnm.Print_Titles" localSheetId="9">'2025 Budget Combined'!$1:$3</definedName>
    <definedName name="_xlnm.Print_Titles" localSheetId="8">'Budget Board Report Template'!$1:$3</definedName>
    <definedName name="_xlnm.Print_Titles" localSheetId="10">COCC!$1:$3</definedName>
    <definedName name="_xlnm.Print_Titles" localSheetId="11">PHM!$1:$3</definedName>
    <definedName name="PrintArea_SET">OFFSET(#REF!,,,[0]!LastRow,[0]!LastCol)</definedName>
    <definedName name="PropertyName">#REF!</definedName>
    <definedName name="Roof_Covering">#REF!</definedName>
    <definedName name="RoofShape">#REF!</definedName>
    <definedName name="RowTitleRegion1..E9">#REF!</definedName>
    <definedName name="RowTitleRegion2..I7">#REF!</definedName>
    <definedName name="RowTitleRegion3..E9">#REF!</definedName>
    <definedName name="RowTitleRegion4..H9">#REF!</definedName>
    <definedName name="RType">#REF!</definedName>
    <definedName name="RYear">#REF!</definedName>
    <definedName name="Sample1">#REF!</definedName>
    <definedName name="Sched_Pay">#REF!</definedName>
    <definedName name="Scheduled_Extra_Payments">#REF!</definedName>
    <definedName name="Scheduled_Monthly_Payment">#REF!</definedName>
    <definedName name="ScheduledNumberOfPayments">#REF!</definedName>
    <definedName name="ScheduledPayment">#REF!</definedName>
    <definedName name="Total_Pay">#REF!</definedName>
    <definedName name="TotalEarlyPayments">SUM(#REF!)</definedName>
    <definedName name="TotalInterest">SUM(#REF!)</definedName>
    <definedName name="US_States">#REF!</definedName>
    <definedName name="Values_Entered">IF(Loan_Amount*Interest_Rate*Loan_Years*Loan_Start&gt;0,1,0)</definedName>
    <definedName name="Yea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33" l="1"/>
  <c r="D24" i="33"/>
  <c r="D37" i="33"/>
  <c r="D24" i="32"/>
  <c r="D38" i="32"/>
  <c r="D37" i="32"/>
  <c r="B24" i="32" l="1"/>
  <c r="B37" i="32"/>
  <c r="B37" i="33"/>
  <c r="B36" i="33"/>
  <c r="F32" i="28" l="1"/>
  <c r="F12" i="28"/>
  <c r="F11" i="28"/>
  <c r="F10" i="28"/>
  <c r="E40" i="28"/>
  <c r="E39" i="28"/>
  <c r="E12" i="28"/>
  <c r="E8" i="28"/>
  <c r="E24" i="30"/>
  <c r="E22" i="30"/>
  <c r="E17" i="30"/>
  <c r="E18" i="30" s="1"/>
  <c r="E8" i="30"/>
  <c r="D19" i="30"/>
  <c r="C31" i="30"/>
  <c r="C30" i="30"/>
  <c r="C36" i="30"/>
  <c r="C24" i="30"/>
  <c r="C23" i="30"/>
  <c r="C22" i="30"/>
  <c r="C21" i="30"/>
  <c r="C20" i="30"/>
  <c r="C19" i="30"/>
  <c r="C17" i="30"/>
  <c r="C18" i="30" s="1"/>
  <c r="C13" i="30"/>
  <c r="C9" i="30"/>
  <c r="C7" i="30"/>
  <c r="B24" i="30"/>
  <c r="B23" i="30"/>
  <c r="B22" i="30"/>
  <c r="B21" i="30"/>
  <c r="B20" i="30"/>
  <c r="B19" i="30"/>
  <c r="B17" i="30"/>
  <c r="B18" i="30" s="1"/>
  <c r="B13" i="30"/>
  <c r="B9" i="30"/>
  <c r="B8" i="30"/>
  <c r="B7" i="30"/>
  <c r="E41" i="31"/>
  <c r="E36" i="31"/>
  <c r="E24" i="31"/>
  <c r="E23" i="31"/>
  <c r="E22" i="31"/>
  <c r="E21" i="31"/>
  <c r="E20" i="31"/>
  <c r="E19" i="31"/>
  <c r="E18" i="31"/>
  <c r="E9" i="31"/>
  <c r="E7" i="31"/>
  <c r="C41" i="31"/>
  <c r="C31" i="31"/>
  <c r="C30" i="31"/>
  <c r="C36" i="31"/>
  <c r="C24" i="31"/>
  <c r="C23" i="31"/>
  <c r="C22" i="31"/>
  <c r="C21" i="31"/>
  <c r="C20" i="31"/>
  <c r="C19" i="31"/>
  <c r="C17" i="31"/>
  <c r="C18" i="31" s="1"/>
  <c r="C13" i="31"/>
  <c r="C9" i="31"/>
  <c r="C7" i="31"/>
  <c r="B31" i="31"/>
  <c r="B30" i="31"/>
  <c r="B24" i="31"/>
  <c r="B23" i="31"/>
  <c r="B22" i="31"/>
  <c r="B21" i="31"/>
  <c r="B20" i="31"/>
  <c r="B19" i="31"/>
  <c r="B17" i="31"/>
  <c r="B18" i="31" s="1"/>
  <c r="B13" i="31"/>
  <c r="B9" i="31"/>
  <c r="B7" i="31"/>
  <c r="E30" i="33"/>
  <c r="E38" i="33"/>
  <c r="E24" i="33"/>
  <c r="E23" i="33"/>
  <c r="E22" i="33"/>
  <c r="E21" i="33"/>
  <c r="E20" i="33"/>
  <c r="E19" i="33"/>
  <c r="E17" i="33"/>
  <c r="E18" i="33" s="1"/>
  <c r="E13" i="33"/>
  <c r="E7" i="33"/>
  <c r="D31" i="33"/>
  <c r="D30" i="33"/>
  <c r="D38" i="33"/>
  <c r="D36" i="33"/>
  <c r="D23" i="33"/>
  <c r="D22" i="33"/>
  <c r="D21" i="33"/>
  <c r="D20" i="33"/>
  <c r="D19" i="33"/>
  <c r="D17" i="33"/>
  <c r="D18" i="33" s="1"/>
  <c r="D13" i="33"/>
  <c r="D9" i="33"/>
  <c r="D7" i="33"/>
  <c r="C36" i="33"/>
  <c r="C24" i="33"/>
  <c r="C23" i="33"/>
  <c r="C22" i="33"/>
  <c r="C21" i="33"/>
  <c r="C20" i="33"/>
  <c r="C19" i="33"/>
  <c r="C17" i="33"/>
  <c r="C18" i="33" s="1"/>
  <c r="C13" i="33"/>
  <c r="C9" i="33"/>
  <c r="C7" i="33"/>
  <c r="B38" i="33"/>
  <c r="B31" i="33"/>
  <c r="B30" i="33"/>
  <c r="B23" i="33"/>
  <c r="B22" i="33"/>
  <c r="B21" i="33"/>
  <c r="B20" i="33"/>
  <c r="B19" i="33"/>
  <c r="B17" i="33"/>
  <c r="B18" i="33" s="1"/>
  <c r="B13" i="33"/>
  <c r="B9" i="33"/>
  <c r="B8" i="33"/>
  <c r="B7" i="33"/>
  <c r="I12" i="29"/>
  <c r="B9" i="28" s="1"/>
  <c r="I10" i="29"/>
  <c r="I9" i="29"/>
  <c r="I8" i="29"/>
  <c r="H24" i="29"/>
  <c r="H23" i="29"/>
  <c r="H22" i="29"/>
  <c r="H17" i="29"/>
  <c r="H18" i="29" s="1"/>
  <c r="G24" i="29"/>
  <c r="G23" i="29"/>
  <c r="G22" i="29"/>
  <c r="G17" i="29"/>
  <c r="G18" i="29" s="1"/>
  <c r="F24" i="29"/>
  <c r="F23" i="29"/>
  <c r="F22" i="29"/>
  <c r="F18" i="29"/>
  <c r="F17" i="29"/>
  <c r="E24" i="29"/>
  <c r="E17" i="29"/>
  <c r="E18" i="29" s="1"/>
  <c r="C24" i="29"/>
  <c r="C23" i="29"/>
  <c r="C22" i="29"/>
  <c r="C17" i="29"/>
  <c r="C18" i="29" s="1"/>
  <c r="D24" i="29"/>
  <c r="D18" i="29"/>
  <c r="B24" i="29"/>
  <c r="B23" i="29"/>
  <c r="B22" i="29"/>
  <c r="B17" i="29"/>
  <c r="B18" i="29" s="1"/>
  <c r="I7" i="29"/>
  <c r="I11" i="29"/>
  <c r="B8" i="28" s="1"/>
  <c r="C13" i="32"/>
  <c r="C9" i="32"/>
  <c r="B13" i="32"/>
  <c r="B9" i="32"/>
  <c r="E41" i="32"/>
  <c r="E31" i="32"/>
  <c r="E30" i="32"/>
  <c r="E24" i="32"/>
  <c r="E23" i="32"/>
  <c r="E22" i="32"/>
  <c r="E17" i="32"/>
  <c r="E18" i="32" s="1"/>
  <c r="E13" i="32"/>
  <c r="E11" i="32"/>
  <c r="E10" i="32"/>
  <c r="E9" i="32"/>
  <c r="C42" i="32"/>
  <c r="D36" i="32"/>
  <c r="D42" i="32" s="1"/>
  <c r="D21" i="32"/>
  <c r="D22" i="32"/>
  <c r="D23" i="32"/>
  <c r="D20" i="32"/>
  <c r="D19" i="32"/>
  <c r="D17" i="32"/>
  <c r="D18" i="32" s="1"/>
  <c r="D13" i="32"/>
  <c r="D7" i="32"/>
  <c r="C24" i="32"/>
  <c r="B36" i="32"/>
  <c r="B32" i="32"/>
  <c r="B31" i="32"/>
  <c r="B30" i="32"/>
  <c r="B23" i="32"/>
  <c r="B22" i="32"/>
  <c r="B21" i="32"/>
  <c r="B20" i="32"/>
  <c r="B19" i="32"/>
  <c r="B17" i="32"/>
  <c r="B18" i="32" s="1"/>
  <c r="B7" i="32"/>
  <c r="C31" i="32"/>
  <c r="C30" i="32"/>
  <c r="C23" i="32"/>
  <c r="C22" i="32"/>
  <c r="C21" i="32"/>
  <c r="C20" i="32"/>
  <c r="C19" i="32"/>
  <c r="C18" i="32"/>
  <c r="C17" i="32"/>
  <c r="C7" i="32"/>
  <c r="B11" i="28" l="1"/>
  <c r="D25" i="30"/>
  <c r="D12" i="30"/>
  <c r="D9" i="30"/>
  <c r="D17" i="30" l="1"/>
  <c r="D24" i="30" l="1"/>
  <c r="D23" i="30"/>
  <c r="D22" i="30"/>
  <c r="D8" i="30"/>
  <c r="D18" i="30" l="1"/>
  <c r="D39" i="28" l="1"/>
  <c r="D38" i="28"/>
  <c r="D37" i="28"/>
  <c r="D32" i="28"/>
  <c r="D12" i="28"/>
  <c r="D11" i="28"/>
  <c r="D10" i="28"/>
  <c r="D8" i="28"/>
  <c r="C41" i="28"/>
  <c r="C40" i="28"/>
  <c r="C39" i="28"/>
  <c r="C38" i="28"/>
  <c r="C37" i="28"/>
  <c r="C32" i="28"/>
  <c r="C11" i="28"/>
  <c r="C10" i="28"/>
  <c r="G41" i="28"/>
  <c r="G40" i="28"/>
  <c r="G39" i="28"/>
  <c r="G38" i="28"/>
  <c r="G37" i="28"/>
  <c r="G36" i="28"/>
  <c r="G32" i="28"/>
  <c r="G31" i="28"/>
  <c r="G30" i="28"/>
  <c r="G25" i="28"/>
  <c r="G24" i="28"/>
  <c r="G23" i="28"/>
  <c r="G22" i="28"/>
  <c r="G21" i="28"/>
  <c r="G20" i="28"/>
  <c r="G19" i="28"/>
  <c r="G18" i="28"/>
  <c r="G17" i="28"/>
  <c r="G13" i="28"/>
  <c r="G12" i="28"/>
  <c r="G11" i="28"/>
  <c r="G10" i="28"/>
  <c r="G9" i="28"/>
  <c r="G8" i="28"/>
  <c r="G7" i="28"/>
  <c r="I25" i="29" l="1"/>
  <c r="I24" i="29"/>
  <c r="B24" i="28" s="1"/>
  <c r="I23" i="29"/>
  <c r="B23" i="28" s="1"/>
  <c r="I22" i="29"/>
  <c r="B22" i="28" s="1"/>
  <c r="I21" i="29"/>
  <c r="B21" i="28" s="1"/>
  <c r="I20" i="29"/>
  <c r="B20" i="28" s="1"/>
  <c r="I19" i="29"/>
  <c r="B19" i="28" s="1"/>
  <c r="I18" i="29"/>
  <c r="B18" i="28" s="1"/>
  <c r="I17" i="29"/>
  <c r="B17" i="28" s="1"/>
  <c r="I13" i="29"/>
  <c r="E41" i="40"/>
  <c r="E40" i="40"/>
  <c r="E39" i="40"/>
  <c r="E38" i="40"/>
  <c r="E37" i="40"/>
  <c r="E36" i="40"/>
  <c r="E32" i="40"/>
  <c r="E31" i="40"/>
  <c r="E30" i="40"/>
  <c r="E25" i="40"/>
  <c r="E24" i="40"/>
  <c r="E23" i="40"/>
  <c r="E22" i="40"/>
  <c r="E21" i="40"/>
  <c r="E20" i="40"/>
  <c r="E19" i="40"/>
  <c r="E18" i="40"/>
  <c r="E17" i="40"/>
  <c r="E13" i="40"/>
  <c r="E12" i="40"/>
  <c r="E11" i="40"/>
  <c r="E10" i="40"/>
  <c r="E9" i="40"/>
  <c r="E8" i="40"/>
  <c r="E7" i="40"/>
  <c r="D42" i="40"/>
  <c r="C42" i="40"/>
  <c r="B42" i="40"/>
  <c r="D33" i="40"/>
  <c r="C33" i="40"/>
  <c r="B33" i="40"/>
  <c r="D26" i="40"/>
  <c r="C26" i="40"/>
  <c r="B26" i="40"/>
  <c r="D14" i="40"/>
  <c r="C14" i="40"/>
  <c r="B14" i="40"/>
  <c r="F41" i="33"/>
  <c r="F41" i="28" s="1"/>
  <c r="F40" i="33"/>
  <c r="F40" i="28" s="1"/>
  <c r="F39" i="33"/>
  <c r="F39" i="28" s="1"/>
  <c r="H39" i="28" s="1"/>
  <c r="F38" i="33"/>
  <c r="F38" i="28" s="1"/>
  <c r="F37" i="33"/>
  <c r="F37" i="28" s="1"/>
  <c r="F36" i="33"/>
  <c r="F36" i="28" s="1"/>
  <c r="F32" i="33"/>
  <c r="F31" i="33"/>
  <c r="F31" i="28" s="1"/>
  <c r="F30" i="33"/>
  <c r="F30" i="28" s="1"/>
  <c r="F25" i="33"/>
  <c r="F24" i="33"/>
  <c r="F24" i="28" s="1"/>
  <c r="F23" i="33"/>
  <c r="F23" i="28" s="1"/>
  <c r="F22" i="33"/>
  <c r="F22" i="28" s="1"/>
  <c r="F21" i="33"/>
  <c r="F21" i="28" s="1"/>
  <c r="F20" i="33"/>
  <c r="F20" i="28" s="1"/>
  <c r="F19" i="33"/>
  <c r="F19" i="28" s="1"/>
  <c r="F18" i="33"/>
  <c r="F18" i="28" s="1"/>
  <c r="F17" i="33"/>
  <c r="F17" i="28" s="1"/>
  <c r="F13" i="33"/>
  <c r="F13" i="28" s="1"/>
  <c r="F12" i="33"/>
  <c r="F11" i="33"/>
  <c r="F10" i="33"/>
  <c r="F9" i="33"/>
  <c r="F9" i="28" s="1"/>
  <c r="F8" i="33"/>
  <c r="F8" i="28" s="1"/>
  <c r="F7" i="33"/>
  <c r="F7" i="28" s="1"/>
  <c r="F41" i="32"/>
  <c r="E41" i="28" s="1"/>
  <c r="F40" i="32"/>
  <c r="F39" i="32"/>
  <c r="F38" i="32"/>
  <c r="E38" i="28" s="1"/>
  <c r="F37" i="32"/>
  <c r="E37" i="28" s="1"/>
  <c r="F36" i="32"/>
  <c r="E36" i="28" s="1"/>
  <c r="F32" i="32"/>
  <c r="E32" i="28" s="1"/>
  <c r="H32" i="28" s="1"/>
  <c r="F31" i="32"/>
  <c r="E31" i="28" s="1"/>
  <c r="F30" i="32"/>
  <c r="E30" i="28" s="1"/>
  <c r="F25" i="32"/>
  <c r="F24" i="32"/>
  <c r="E24" i="28" s="1"/>
  <c r="F23" i="32"/>
  <c r="E23" i="28" s="1"/>
  <c r="F22" i="32"/>
  <c r="E22" i="28" s="1"/>
  <c r="F21" i="32"/>
  <c r="E21" i="28" s="1"/>
  <c r="F20" i="32"/>
  <c r="E20" i="28" s="1"/>
  <c r="F19" i="32"/>
  <c r="E19" i="28" s="1"/>
  <c r="F18" i="32"/>
  <c r="E18" i="28" s="1"/>
  <c r="F17" i="32"/>
  <c r="E17" i="28" s="1"/>
  <c r="F8" i="32"/>
  <c r="F13" i="32"/>
  <c r="E13" i="28" s="1"/>
  <c r="F12" i="32"/>
  <c r="F11" i="32"/>
  <c r="E11" i="28" s="1"/>
  <c r="H11" i="28" s="1"/>
  <c r="F10" i="32"/>
  <c r="E10" i="28" s="1"/>
  <c r="H10" i="28" s="1"/>
  <c r="F9" i="32"/>
  <c r="E9" i="28" s="1"/>
  <c r="F7" i="32"/>
  <c r="E7" i="28" s="1"/>
  <c r="G41" i="31"/>
  <c r="D41" i="28" s="1"/>
  <c r="G40" i="31"/>
  <c r="D40" i="28" s="1"/>
  <c r="H40" i="28" s="1"/>
  <c r="G39" i="31"/>
  <c r="G38" i="31"/>
  <c r="G37" i="31"/>
  <c r="G36" i="31"/>
  <c r="D36" i="28" s="1"/>
  <c r="G32" i="31"/>
  <c r="G31" i="31"/>
  <c r="D31" i="28" s="1"/>
  <c r="G30" i="31"/>
  <c r="D30" i="28" s="1"/>
  <c r="G25" i="31"/>
  <c r="D25" i="28" s="1"/>
  <c r="G24" i="31"/>
  <c r="D24" i="28" s="1"/>
  <c r="G23" i="31"/>
  <c r="D23" i="28" s="1"/>
  <c r="G22" i="31"/>
  <c r="D22" i="28" s="1"/>
  <c r="G21" i="31"/>
  <c r="D21" i="28" s="1"/>
  <c r="G20" i="31"/>
  <c r="D20" i="28" s="1"/>
  <c r="G19" i="31"/>
  <c r="D19" i="28" s="1"/>
  <c r="G18" i="31"/>
  <c r="D18" i="28" s="1"/>
  <c r="G17" i="31"/>
  <c r="D17" i="28" s="1"/>
  <c r="G13" i="31"/>
  <c r="D13" i="28" s="1"/>
  <c r="G12" i="31"/>
  <c r="G11" i="31"/>
  <c r="G10" i="31"/>
  <c r="G9" i="31"/>
  <c r="D9" i="28" s="1"/>
  <c r="G8" i="31"/>
  <c r="G7" i="31"/>
  <c r="D7" i="28" s="1"/>
  <c r="F41" i="30"/>
  <c r="F40" i="30"/>
  <c r="F39" i="30"/>
  <c r="F38" i="30"/>
  <c r="F37" i="30"/>
  <c r="F36" i="30"/>
  <c r="C36" i="28" s="1"/>
  <c r="F32" i="30"/>
  <c r="F31" i="30"/>
  <c r="C31" i="28" s="1"/>
  <c r="F30" i="30"/>
  <c r="C30" i="28" s="1"/>
  <c r="F25" i="30"/>
  <c r="C25" i="28" s="1"/>
  <c r="H25" i="28" s="1"/>
  <c r="F24" i="30"/>
  <c r="C24" i="28" s="1"/>
  <c r="F23" i="30"/>
  <c r="C23" i="28" s="1"/>
  <c r="F22" i="30"/>
  <c r="C22" i="28" s="1"/>
  <c r="F21" i="30"/>
  <c r="C21" i="28" s="1"/>
  <c r="F20" i="30"/>
  <c r="C20" i="28" s="1"/>
  <c r="F19" i="30"/>
  <c r="C19" i="28" s="1"/>
  <c r="F18" i="30"/>
  <c r="C18" i="28" s="1"/>
  <c r="F17" i="30"/>
  <c r="C17" i="28" s="1"/>
  <c r="F13" i="30"/>
  <c r="C13" i="28" s="1"/>
  <c r="F12" i="30"/>
  <c r="C12" i="28" s="1"/>
  <c r="H12" i="28" s="1"/>
  <c r="F11" i="30"/>
  <c r="F10" i="30"/>
  <c r="F9" i="30"/>
  <c r="C9" i="28" s="1"/>
  <c r="F8" i="30"/>
  <c r="C8" i="28" s="1"/>
  <c r="F7" i="30"/>
  <c r="C7" i="28" s="1"/>
  <c r="H8" i="28" l="1"/>
  <c r="H38" i="28"/>
  <c r="H19" i="28"/>
  <c r="H37" i="28"/>
  <c r="H21" i="28"/>
  <c r="H13" i="28"/>
  <c r="H41" i="28"/>
  <c r="H36" i="28"/>
  <c r="H20" i="28"/>
  <c r="H30" i="28"/>
  <c r="H31" i="28"/>
  <c r="H7" i="28"/>
  <c r="H22" i="28"/>
  <c r="H18" i="28"/>
  <c r="H17" i="28"/>
  <c r="H9" i="28"/>
  <c r="H24" i="28"/>
  <c r="H23" i="28"/>
  <c r="B27" i="40"/>
  <c r="B43" i="40" s="1"/>
  <c r="C27" i="40"/>
  <c r="C43" i="40" s="1"/>
  <c r="D27" i="40"/>
  <c r="D43" i="40" s="1"/>
  <c r="H42" i="28" l="1"/>
  <c r="E42" i="33"/>
  <c r="E33" i="33"/>
  <c r="E14" i="33"/>
  <c r="F33" i="30" l="1"/>
  <c r="F14" i="30"/>
  <c r="F26" i="30"/>
  <c r="E26" i="33"/>
  <c r="E27" i="33" s="1"/>
  <c r="E43" i="33" s="1"/>
  <c r="E48" i="33" s="1"/>
  <c r="F27" i="30" l="1"/>
  <c r="B42" i="30" l="1"/>
  <c r="C42" i="30"/>
  <c r="E42" i="32" l="1"/>
  <c r="G47" i="28" l="1"/>
  <c r="F42" i="31"/>
  <c r="E42" i="31"/>
  <c r="D42" i="31"/>
  <c r="E14" i="40" l="1"/>
  <c r="G33" i="28"/>
  <c r="E26" i="40"/>
  <c r="E33" i="40"/>
  <c r="E42" i="40"/>
  <c r="B26" i="30"/>
  <c r="I14" i="29" l="1"/>
  <c r="I26" i="29"/>
  <c r="E27" i="40"/>
  <c r="E43" i="40" s="1"/>
  <c r="G42" i="28"/>
  <c r="G14" i="28"/>
  <c r="G26" i="28"/>
  <c r="G42" i="31"/>
  <c r="F14" i="32"/>
  <c r="F42" i="32"/>
  <c r="F33" i="32"/>
  <c r="G33" i="31"/>
  <c r="G26" i="31"/>
  <c r="C48" i="30"/>
  <c r="G55" i="29"/>
  <c r="F56" i="29"/>
  <c r="H55" i="29"/>
  <c r="E55" i="29"/>
  <c r="D55" i="29"/>
  <c r="B56" i="29"/>
  <c r="C56" i="29"/>
  <c r="B58" i="29"/>
  <c r="B55" i="29"/>
  <c r="C55" i="29"/>
  <c r="D56" i="29"/>
  <c r="E56" i="29"/>
  <c r="G56" i="29"/>
  <c r="H56" i="29"/>
  <c r="F55" i="29"/>
  <c r="D14" i="33"/>
  <c r="B13" i="28"/>
  <c r="D42" i="33"/>
  <c r="I27" i="29" l="1"/>
  <c r="G52" i="28"/>
  <c r="G27" i="28"/>
  <c r="G43" i="28" s="1"/>
  <c r="G48" i="28" s="1"/>
  <c r="B14" i="29"/>
  <c r="G53" i="28" l="1"/>
  <c r="D33" i="33"/>
  <c r="C33" i="33"/>
  <c r="B33" i="33"/>
  <c r="C26" i="33"/>
  <c r="B26" i="33"/>
  <c r="C14" i="33"/>
  <c r="B14" i="33"/>
  <c r="E33" i="32"/>
  <c r="D33" i="32"/>
  <c r="C33" i="32"/>
  <c r="B33" i="32"/>
  <c r="E26" i="32"/>
  <c r="D26" i="32"/>
  <c r="C26" i="32"/>
  <c r="E14" i="32"/>
  <c r="D14" i="32"/>
  <c r="C14" i="32"/>
  <c r="B14" i="32"/>
  <c r="F26" i="32"/>
  <c r="F27" i="32" s="1"/>
  <c r="F43" i="32" s="1"/>
  <c r="B27" i="33" l="1"/>
  <c r="C27" i="33"/>
  <c r="D26" i="33"/>
  <c r="D27" i="33" s="1"/>
  <c r="D43" i="33" s="1"/>
  <c r="C27" i="32"/>
  <c r="C43" i="32" s="1"/>
  <c r="G14" i="31"/>
  <c r="G27" i="31" s="1"/>
  <c r="G43" i="31" s="1"/>
  <c r="E27" i="32"/>
  <c r="B26" i="32"/>
  <c r="B27" i="32" s="1"/>
  <c r="D27" i="32"/>
  <c r="H14" i="29"/>
  <c r="G14" i="29"/>
  <c r="E14" i="29"/>
  <c r="D14" i="29"/>
  <c r="C14" i="29"/>
  <c r="D48" i="33" l="1"/>
  <c r="F14" i="29"/>
  <c r="B33" i="29" l="1"/>
  <c r="C33" i="29"/>
  <c r="D33" i="29"/>
  <c r="E33" i="29"/>
  <c r="H33" i="29"/>
  <c r="B42" i="29"/>
  <c r="C42" i="29"/>
  <c r="D42" i="29"/>
  <c r="E42" i="29"/>
  <c r="H42" i="29"/>
  <c r="G3" i="38" l="1"/>
  <c r="G4" i="38"/>
  <c r="G5" i="38"/>
  <c r="G10" i="38" s="1"/>
  <c r="G22" i="38" s="1"/>
  <c r="G6" i="38"/>
  <c r="G7" i="38"/>
  <c r="G8" i="38"/>
  <c r="G9" i="38"/>
  <c r="B10" i="38"/>
  <c r="C10" i="38"/>
  <c r="D10" i="38"/>
  <c r="E10" i="38"/>
  <c r="F10" i="38"/>
  <c r="H10" i="38"/>
  <c r="I10" i="38"/>
  <c r="J10" i="38"/>
  <c r="G12" i="38"/>
  <c r="G13" i="38"/>
  <c r="G14" i="38"/>
  <c r="G15" i="38"/>
  <c r="G21" i="38" s="1"/>
  <c r="G16" i="38"/>
  <c r="G17" i="38"/>
  <c r="G18" i="38"/>
  <c r="G19" i="38"/>
  <c r="G20" i="38"/>
  <c r="B21" i="38"/>
  <c r="C21" i="38"/>
  <c r="D21" i="38"/>
  <c r="E21" i="38"/>
  <c r="F21" i="38"/>
  <c r="B22" i="38"/>
  <c r="C22" i="38"/>
  <c r="C38" i="38" s="1"/>
  <c r="D22" i="38"/>
  <c r="D38" i="38" s="1"/>
  <c r="E22" i="38"/>
  <c r="F22" i="38"/>
  <c r="F38" i="38" s="1"/>
  <c r="H22" i="38"/>
  <c r="I22" i="38"/>
  <c r="J22" i="38"/>
  <c r="G25" i="38"/>
  <c r="G26" i="38"/>
  <c r="G27" i="38"/>
  <c r="G28" i="38" s="1"/>
  <c r="C28" i="38"/>
  <c r="D28" i="38"/>
  <c r="E28" i="38"/>
  <c r="F28" i="38"/>
  <c r="H28" i="38"/>
  <c r="G31" i="38"/>
  <c r="G37" i="38" s="1"/>
  <c r="G32" i="38"/>
  <c r="G33" i="38"/>
  <c r="G34" i="38"/>
  <c r="G35" i="38"/>
  <c r="G36" i="38"/>
  <c r="C37" i="38"/>
  <c r="D37" i="38"/>
  <c r="E37" i="38"/>
  <c r="F37" i="38"/>
  <c r="B38" i="38"/>
  <c r="E38" i="38"/>
  <c r="G38" i="38" l="1"/>
  <c r="F42" i="30"/>
  <c r="F33" i="33" l="1"/>
  <c r="F26" i="33"/>
  <c r="F14" i="33"/>
  <c r="F27" i="33" l="1"/>
  <c r="F42" i="33"/>
  <c r="F43" i="30"/>
  <c r="H14" i="28"/>
  <c r="AF386" i="27"/>
  <c r="Q280" i="27"/>
  <c r="V106" i="27"/>
  <c r="V387" i="27"/>
  <c r="Z386" i="27"/>
  <c r="W392" i="27"/>
  <c r="AD383" i="27"/>
  <c r="AB328" i="27"/>
  <c r="AB327" i="27"/>
  <c r="AB326" i="27"/>
  <c r="AB324" i="27"/>
  <c r="AB303" i="27"/>
  <c r="AB301" i="27"/>
  <c r="AB300" i="27"/>
  <c r="AB299" i="27"/>
  <c r="AB298" i="27"/>
  <c r="AB297" i="27"/>
  <c r="AB296" i="27"/>
  <c r="AB295" i="27"/>
  <c r="AB294" i="27"/>
  <c r="F43" i="33" l="1"/>
  <c r="H26" i="28"/>
  <c r="H33" i="28"/>
  <c r="F116" i="27"/>
  <c r="F112" i="27"/>
  <c r="H27" i="28" l="1"/>
  <c r="H43" i="28" s="1"/>
  <c r="L112" i="27"/>
  <c r="F135" i="27" l="1"/>
  <c r="N135" i="27" s="1"/>
  <c r="T393" i="27"/>
  <c r="AA393" i="27"/>
  <c r="AG393" i="27"/>
  <c r="AJ327" i="27"/>
  <c r="AJ334" i="27" s="1"/>
  <c r="AJ392" i="27"/>
  <c r="Y287" i="27"/>
  <c r="T334" i="27"/>
  <c r="W334" i="27"/>
  <c r="Y334" i="27"/>
  <c r="AA334" i="27"/>
  <c r="AG334" i="27"/>
  <c r="AJ287" i="27"/>
  <c r="AJ288" i="27" s="1"/>
  <c r="T288" i="27"/>
  <c r="W288" i="27"/>
  <c r="AA288" i="27"/>
  <c r="AG288" i="27"/>
  <c r="J226" i="27"/>
  <c r="N222" i="27"/>
  <c r="AJ228" i="27"/>
  <c r="W228" i="27"/>
  <c r="Y228" i="27"/>
  <c r="Y256" i="27" l="1"/>
  <c r="Y249" i="27"/>
  <c r="Y11" i="27"/>
  <c r="AJ366" i="27" l="1"/>
  <c r="AJ368" i="27" s="1"/>
  <c r="AJ205" i="27"/>
  <c r="AJ249" i="27"/>
  <c r="AJ217" i="27"/>
  <c r="AK202" i="27"/>
  <c r="AL202" i="27" s="1"/>
  <c r="AJ175" i="27"/>
  <c r="AK154" i="27"/>
  <c r="AL154" i="27" s="1"/>
  <c r="AJ126" i="27"/>
  <c r="AJ102" i="27"/>
  <c r="AJ28" i="27"/>
  <c r="AJ52" i="27"/>
  <c r="AK162" i="27"/>
  <c r="AJ139" i="27"/>
  <c r="AJ118" i="27"/>
  <c r="AF120" i="27"/>
  <c r="E33" i="31"/>
  <c r="D14" i="31"/>
  <c r="E42" i="30"/>
  <c r="D42" i="30"/>
  <c r="E33" i="30"/>
  <c r="D33" i="30"/>
  <c r="B33" i="30"/>
  <c r="AJ289" i="27" l="1"/>
  <c r="D33" i="31"/>
  <c r="AJ176" i="27"/>
  <c r="AJ54" i="27"/>
  <c r="M334" i="27"/>
  <c r="M350" i="27" s="1"/>
  <c r="N162" i="27"/>
  <c r="B42" i="28"/>
  <c r="B33" i="28"/>
  <c r="AA367" i="2"/>
  <c r="AD367" i="2" s="1"/>
  <c r="AL57" i="27"/>
  <c r="AL219" i="27"/>
  <c r="AL230" i="27"/>
  <c r="AL372" i="27"/>
  <c r="AK19" i="27"/>
  <c r="AK46" i="27"/>
  <c r="AK47" i="27"/>
  <c r="AK58" i="27"/>
  <c r="AK86" i="27"/>
  <c r="AK87" i="27"/>
  <c r="AK88" i="27"/>
  <c r="AK108" i="27"/>
  <c r="AK109" i="27"/>
  <c r="AK110" i="27"/>
  <c r="AK111" i="27"/>
  <c r="AK141" i="27"/>
  <c r="AK251" i="27"/>
  <c r="AK252" i="27"/>
  <c r="AK292" i="27"/>
  <c r="AK293" i="27"/>
  <c r="AK336" i="27"/>
  <c r="AK337" i="27"/>
  <c r="AK349" i="27"/>
  <c r="AK352" i="27"/>
  <c r="AK386" i="27"/>
  <c r="AF19" i="27"/>
  <c r="AF46" i="27"/>
  <c r="AF47" i="27"/>
  <c r="AF121" i="27"/>
  <c r="AF162" i="27"/>
  <c r="AF207" i="27"/>
  <c r="AF208" i="27"/>
  <c r="AF220" i="27"/>
  <c r="AF221" i="27"/>
  <c r="AF292" i="27"/>
  <c r="AF293" i="27"/>
  <c r="AF337" i="27"/>
  <c r="AF349" i="27"/>
  <c r="AF352" i="27"/>
  <c r="Z19" i="27"/>
  <c r="Z30" i="27"/>
  <c r="Z46" i="27"/>
  <c r="Z47" i="27"/>
  <c r="Z53" i="27"/>
  <c r="Z55" i="27"/>
  <c r="Z56" i="27"/>
  <c r="Z58" i="27"/>
  <c r="Z85" i="27"/>
  <c r="Z86" i="27"/>
  <c r="Z87" i="27"/>
  <c r="Z88" i="27"/>
  <c r="Z207" i="27"/>
  <c r="Z208" i="27"/>
  <c r="Z231" i="27"/>
  <c r="Z252" i="27"/>
  <c r="Z292" i="27"/>
  <c r="Z293" i="27"/>
  <c r="Z336" i="27"/>
  <c r="Z337" i="27"/>
  <c r="Z349" i="27"/>
  <c r="Z352" i="27"/>
  <c r="S19" i="27"/>
  <c r="S30" i="27"/>
  <c r="S46" i="27"/>
  <c r="S47" i="27"/>
  <c r="S58" i="27"/>
  <c r="S86" i="27"/>
  <c r="S88" i="27"/>
  <c r="S105" i="27"/>
  <c r="S108" i="27"/>
  <c r="S109" i="27"/>
  <c r="S110" i="27"/>
  <c r="S111" i="27"/>
  <c r="S120" i="27"/>
  <c r="S121" i="27"/>
  <c r="S162" i="27"/>
  <c r="S179" i="27"/>
  <c r="S180" i="27"/>
  <c r="S208" i="27"/>
  <c r="S221" i="27"/>
  <c r="S231" i="27"/>
  <c r="S250" i="27"/>
  <c r="S252" i="27"/>
  <c r="S336" i="27"/>
  <c r="S337" i="27"/>
  <c r="S349" i="27"/>
  <c r="S386" i="27"/>
  <c r="J392" i="27"/>
  <c r="K392" i="27"/>
  <c r="I392" i="27"/>
  <c r="L392" i="27"/>
  <c r="G392" i="27"/>
  <c r="F392" i="27"/>
  <c r="H392" i="27"/>
  <c r="AI391" i="27"/>
  <c r="AH391" i="27"/>
  <c r="AE391" i="27"/>
  <c r="AD391" i="27"/>
  <c r="AC391" i="27"/>
  <c r="AB391" i="27"/>
  <c r="X391" i="27"/>
  <c r="V391" i="27"/>
  <c r="U391" i="27"/>
  <c r="R391" i="27"/>
  <c r="Q391" i="27"/>
  <c r="P391" i="27"/>
  <c r="O391" i="27"/>
  <c r="J391" i="27"/>
  <c r="K391" i="27"/>
  <c r="I391" i="27"/>
  <c r="L391" i="27"/>
  <c r="G391" i="27"/>
  <c r="F391" i="27"/>
  <c r="H391" i="27"/>
  <c r="D391" i="27"/>
  <c r="C391" i="27"/>
  <c r="AI390" i="27"/>
  <c r="AH390" i="27"/>
  <c r="AE390" i="27"/>
  <c r="AD390" i="27"/>
  <c r="AC390" i="27"/>
  <c r="AB390" i="27"/>
  <c r="X390" i="27"/>
  <c r="V390" i="27"/>
  <c r="U390" i="27"/>
  <c r="R390" i="27"/>
  <c r="Q390" i="27"/>
  <c r="P390" i="27"/>
  <c r="O390" i="27"/>
  <c r="J390" i="27"/>
  <c r="K390" i="27"/>
  <c r="I390" i="27"/>
  <c r="L390" i="27"/>
  <c r="G390" i="27"/>
  <c r="F390" i="27"/>
  <c r="H390" i="27"/>
  <c r="D390" i="27"/>
  <c r="C390" i="27"/>
  <c r="AI389" i="27"/>
  <c r="AH389" i="27"/>
  <c r="AE389" i="27"/>
  <c r="AD389" i="27"/>
  <c r="AC389" i="27"/>
  <c r="AB389" i="27"/>
  <c r="X389" i="27"/>
  <c r="V389" i="27"/>
  <c r="U389" i="27"/>
  <c r="R389" i="27"/>
  <c r="Q389" i="27"/>
  <c r="P389" i="27"/>
  <c r="O389" i="27"/>
  <c r="J389" i="27"/>
  <c r="K389" i="27"/>
  <c r="I389" i="27"/>
  <c r="L389" i="27"/>
  <c r="G389" i="27"/>
  <c r="F389" i="27"/>
  <c r="H389" i="27"/>
  <c r="D389" i="27"/>
  <c r="C389" i="27"/>
  <c r="AI388" i="27"/>
  <c r="AH388" i="27"/>
  <c r="AE388" i="27"/>
  <c r="AD388" i="27"/>
  <c r="AC388" i="27"/>
  <c r="AB388" i="27"/>
  <c r="X388" i="27"/>
  <c r="V388" i="27"/>
  <c r="U388" i="27"/>
  <c r="R388" i="27"/>
  <c r="Q388" i="27"/>
  <c r="P388" i="27"/>
  <c r="O388" i="27"/>
  <c r="J388" i="27"/>
  <c r="K388" i="27"/>
  <c r="I388" i="27"/>
  <c r="L388" i="27"/>
  <c r="G388" i="27"/>
  <c r="F388" i="27"/>
  <c r="H388" i="27"/>
  <c r="D388" i="27"/>
  <c r="C388" i="27"/>
  <c r="AI387" i="27"/>
  <c r="AH387" i="27"/>
  <c r="AE387" i="27"/>
  <c r="AD387" i="27"/>
  <c r="AC387" i="27"/>
  <c r="AF387" i="27" s="1"/>
  <c r="U387" i="27"/>
  <c r="R387" i="27"/>
  <c r="Q387" i="27"/>
  <c r="O387" i="27"/>
  <c r="J387" i="27"/>
  <c r="K387" i="27"/>
  <c r="I387" i="27"/>
  <c r="L387" i="27"/>
  <c r="G387" i="27"/>
  <c r="F387" i="27"/>
  <c r="H387" i="27"/>
  <c r="D387" i="27"/>
  <c r="D392" i="27" s="1"/>
  <c r="AE381" i="27"/>
  <c r="R381" i="27"/>
  <c r="Q381" i="27"/>
  <c r="O381" i="27"/>
  <c r="J381" i="27"/>
  <c r="K381" i="27"/>
  <c r="I381" i="27"/>
  <c r="L381" i="27"/>
  <c r="G381" i="27"/>
  <c r="F381" i="27"/>
  <c r="H381" i="27"/>
  <c r="D381" i="27"/>
  <c r="C381" i="27"/>
  <c r="AI385" i="27"/>
  <c r="AH385" i="27"/>
  <c r="AE385" i="27"/>
  <c r="AD385" i="27"/>
  <c r="AC385" i="27"/>
  <c r="AB385" i="27"/>
  <c r="X385" i="27"/>
  <c r="V385" i="27"/>
  <c r="U385" i="27"/>
  <c r="R385" i="27"/>
  <c r="Q385" i="27"/>
  <c r="P385" i="27"/>
  <c r="O385" i="27"/>
  <c r="J385" i="27"/>
  <c r="K385" i="27"/>
  <c r="I385" i="27"/>
  <c r="L385" i="27"/>
  <c r="G385" i="27"/>
  <c r="F385" i="27"/>
  <c r="H385" i="27"/>
  <c r="D385" i="27"/>
  <c r="C385" i="27"/>
  <c r="AI384" i="27"/>
  <c r="AK384" i="27" s="1"/>
  <c r="AE384" i="27"/>
  <c r="AD384" i="27"/>
  <c r="AC384" i="27"/>
  <c r="AB384" i="27"/>
  <c r="X384" i="27"/>
  <c r="V384" i="27"/>
  <c r="U384" i="27"/>
  <c r="R384" i="27"/>
  <c r="Q384" i="27"/>
  <c r="P384" i="27"/>
  <c r="O384" i="27"/>
  <c r="J384" i="27"/>
  <c r="K384" i="27"/>
  <c r="I384" i="27"/>
  <c r="L384" i="27"/>
  <c r="G384" i="27"/>
  <c r="F384" i="27"/>
  <c r="H384" i="27"/>
  <c r="D384" i="27"/>
  <c r="C384" i="27"/>
  <c r="AI383" i="27"/>
  <c r="AK383" i="27" s="1"/>
  <c r="AE383" i="27"/>
  <c r="AC383" i="27"/>
  <c r="AF383" i="27" s="1"/>
  <c r="X383" i="27"/>
  <c r="U383" i="27"/>
  <c r="Z383" i="27" s="1"/>
  <c r="R383" i="27"/>
  <c r="Q383" i="27"/>
  <c r="O383" i="27"/>
  <c r="J383" i="27"/>
  <c r="K383" i="27"/>
  <c r="I383" i="27"/>
  <c r="L383" i="27"/>
  <c r="G383" i="27"/>
  <c r="F383" i="27"/>
  <c r="H383" i="27"/>
  <c r="D383" i="27"/>
  <c r="C383" i="27"/>
  <c r="AI382" i="27"/>
  <c r="AE382" i="27"/>
  <c r="AC382" i="27"/>
  <c r="AB382" i="27"/>
  <c r="X382" i="27"/>
  <c r="V382" i="27"/>
  <c r="U382" i="27"/>
  <c r="R382" i="27"/>
  <c r="Q382" i="27"/>
  <c r="O382" i="27"/>
  <c r="J382" i="27"/>
  <c r="K382" i="27"/>
  <c r="I382" i="27"/>
  <c r="L382" i="27"/>
  <c r="G382" i="27"/>
  <c r="F382" i="27"/>
  <c r="H382" i="27"/>
  <c r="D382" i="27"/>
  <c r="C382" i="27"/>
  <c r="AI380" i="27"/>
  <c r="AH380" i="27"/>
  <c r="AE380" i="27"/>
  <c r="AD380" i="27"/>
  <c r="AC380" i="27"/>
  <c r="AB380" i="27"/>
  <c r="X380" i="27"/>
  <c r="V380" i="27"/>
  <c r="U380" i="27"/>
  <c r="R380" i="27"/>
  <c r="Q380" i="27"/>
  <c r="P380" i="27"/>
  <c r="O380" i="27"/>
  <c r="J380" i="27"/>
  <c r="K380" i="27"/>
  <c r="I380" i="27"/>
  <c r="L380" i="27"/>
  <c r="G380" i="27"/>
  <c r="F380" i="27"/>
  <c r="H380" i="27"/>
  <c r="D380" i="27"/>
  <c r="C380" i="27"/>
  <c r="AI379" i="27"/>
  <c r="AH379" i="27"/>
  <c r="AE379" i="27"/>
  <c r="AD379" i="27"/>
  <c r="AC379" i="27"/>
  <c r="AB379" i="27"/>
  <c r="X379" i="27"/>
  <c r="V379" i="27"/>
  <c r="U379" i="27"/>
  <c r="R379" i="27"/>
  <c r="Q379" i="27"/>
  <c r="P379" i="27"/>
  <c r="O379" i="27"/>
  <c r="J379" i="27"/>
  <c r="K379" i="27"/>
  <c r="I379" i="27"/>
  <c r="L379" i="27"/>
  <c r="G379" i="27"/>
  <c r="F379" i="27"/>
  <c r="H379" i="27"/>
  <c r="D379" i="27"/>
  <c r="C379" i="27"/>
  <c r="AI378" i="27"/>
  <c r="AH378" i="27"/>
  <c r="AE378" i="27"/>
  <c r="AD378" i="27"/>
  <c r="AC378" i="27"/>
  <c r="AB378" i="27"/>
  <c r="X378" i="27"/>
  <c r="V378" i="27"/>
  <c r="U378" i="27"/>
  <c r="R378" i="27"/>
  <c r="Q378" i="27"/>
  <c r="P378" i="27"/>
  <c r="O378" i="27"/>
  <c r="J378" i="27"/>
  <c r="K378" i="27"/>
  <c r="I378" i="27"/>
  <c r="L378" i="27"/>
  <c r="G378" i="27"/>
  <c r="F378" i="27"/>
  <c r="H378" i="27"/>
  <c r="D378" i="27"/>
  <c r="C378" i="27"/>
  <c r="AI377" i="27"/>
  <c r="AH377" i="27"/>
  <c r="AE377" i="27"/>
  <c r="AD377" i="27"/>
  <c r="AC377" i="27"/>
  <c r="AB377" i="27"/>
  <c r="X377" i="27"/>
  <c r="V377" i="27"/>
  <c r="U377" i="27"/>
  <c r="R377" i="27"/>
  <c r="Q377" i="27"/>
  <c r="P377" i="27"/>
  <c r="O377" i="27"/>
  <c r="J377" i="27"/>
  <c r="K377" i="27"/>
  <c r="I377" i="27"/>
  <c r="L377" i="27"/>
  <c r="G377" i="27"/>
  <c r="F377" i="27"/>
  <c r="H377" i="27"/>
  <c r="D377" i="27"/>
  <c r="C377" i="27"/>
  <c r="AI376" i="27"/>
  <c r="AH376" i="27"/>
  <c r="AE376" i="27"/>
  <c r="AD376" i="27"/>
  <c r="AC376" i="27"/>
  <c r="AB376" i="27"/>
  <c r="X376" i="27"/>
  <c r="V376" i="27"/>
  <c r="U376" i="27"/>
  <c r="R376" i="27"/>
  <c r="Q376" i="27"/>
  <c r="P376" i="27"/>
  <c r="O376" i="27"/>
  <c r="J376" i="27"/>
  <c r="K376" i="27"/>
  <c r="I376" i="27"/>
  <c r="L376" i="27"/>
  <c r="G376" i="27"/>
  <c r="F376" i="27"/>
  <c r="H376" i="27"/>
  <c r="D376" i="27"/>
  <c r="C376" i="27"/>
  <c r="AI375" i="27"/>
  <c r="AH375" i="27"/>
  <c r="AE375" i="27"/>
  <c r="AD375" i="27"/>
  <c r="AC375" i="27"/>
  <c r="AB375" i="27"/>
  <c r="X375" i="27"/>
  <c r="V375" i="27"/>
  <c r="U375" i="27"/>
  <c r="R375" i="27"/>
  <c r="Q375" i="27"/>
  <c r="P375" i="27"/>
  <c r="O375" i="27"/>
  <c r="J375" i="27"/>
  <c r="K375" i="27"/>
  <c r="I375" i="27"/>
  <c r="L375" i="27"/>
  <c r="G375" i="27"/>
  <c r="F375" i="27"/>
  <c r="H375" i="27"/>
  <c r="D375" i="27"/>
  <c r="C375" i="27"/>
  <c r="AI374" i="27"/>
  <c r="AH374" i="27"/>
  <c r="AE374" i="27"/>
  <c r="AD374" i="27"/>
  <c r="AC374" i="27"/>
  <c r="AB374" i="27"/>
  <c r="X374" i="27"/>
  <c r="V374" i="27"/>
  <c r="U374" i="27"/>
  <c r="R374" i="27"/>
  <c r="Q374" i="27"/>
  <c r="P374" i="27"/>
  <c r="O374" i="27"/>
  <c r="J374" i="27"/>
  <c r="K374" i="27"/>
  <c r="I374" i="27"/>
  <c r="L374" i="27"/>
  <c r="G374" i="27"/>
  <c r="F374" i="27"/>
  <c r="H374" i="27"/>
  <c r="D374" i="27"/>
  <c r="C374" i="27"/>
  <c r="W368" i="27"/>
  <c r="J368" i="27"/>
  <c r="K368" i="27"/>
  <c r="I368" i="27"/>
  <c r="L368" i="27"/>
  <c r="G368" i="27"/>
  <c r="F368" i="27"/>
  <c r="H368" i="27"/>
  <c r="D368" i="27"/>
  <c r="AI367" i="27"/>
  <c r="AH367" i="27"/>
  <c r="AE367" i="27"/>
  <c r="AD367" i="27"/>
  <c r="AC367" i="27"/>
  <c r="AB367" i="27"/>
  <c r="X367" i="27"/>
  <c r="V367" i="27"/>
  <c r="U367" i="27"/>
  <c r="R367" i="27"/>
  <c r="Q367" i="27"/>
  <c r="P367" i="27"/>
  <c r="O367" i="27"/>
  <c r="J367" i="27"/>
  <c r="K367" i="27"/>
  <c r="I367" i="27"/>
  <c r="L367" i="27"/>
  <c r="G367" i="27"/>
  <c r="F367" i="27"/>
  <c r="H367" i="27"/>
  <c r="D367" i="27"/>
  <c r="C367" i="27"/>
  <c r="AI366" i="27"/>
  <c r="AD366" i="27"/>
  <c r="X366" i="27"/>
  <c r="R366" i="27"/>
  <c r="Q366" i="27"/>
  <c r="O366" i="27"/>
  <c r="J366" i="27"/>
  <c r="K366" i="27"/>
  <c r="I366" i="27"/>
  <c r="L366" i="27"/>
  <c r="G366" i="27"/>
  <c r="F366" i="27"/>
  <c r="H366" i="27"/>
  <c r="D366" i="27"/>
  <c r="C366" i="27"/>
  <c r="AI365" i="27"/>
  <c r="AH365" i="27"/>
  <c r="AE365" i="27"/>
  <c r="AD365" i="27"/>
  <c r="AC365" i="27"/>
  <c r="AB365" i="27"/>
  <c r="X365" i="27"/>
  <c r="V365" i="27"/>
  <c r="U365" i="27"/>
  <c r="R365" i="27"/>
  <c r="Q365" i="27"/>
  <c r="P365" i="27"/>
  <c r="O365" i="27"/>
  <c r="J365" i="27"/>
  <c r="K365" i="27"/>
  <c r="I365" i="27"/>
  <c r="L365" i="27"/>
  <c r="G365" i="27"/>
  <c r="F365" i="27"/>
  <c r="H365" i="27"/>
  <c r="D365" i="27"/>
  <c r="C365" i="27"/>
  <c r="AI364" i="27"/>
  <c r="AH364" i="27"/>
  <c r="AE364" i="27"/>
  <c r="AD364" i="27"/>
  <c r="AC364" i="27"/>
  <c r="X364" i="27"/>
  <c r="V364" i="27"/>
  <c r="U364" i="27"/>
  <c r="R364" i="27"/>
  <c r="Q364" i="27"/>
  <c r="O364" i="27"/>
  <c r="J364" i="27"/>
  <c r="K364" i="27"/>
  <c r="I364" i="27"/>
  <c r="L364" i="27"/>
  <c r="G364" i="27"/>
  <c r="F364" i="27"/>
  <c r="H364" i="27"/>
  <c r="D364" i="27"/>
  <c r="C364" i="27"/>
  <c r="AI363" i="27"/>
  <c r="AH363" i="27"/>
  <c r="AE363" i="27"/>
  <c r="AD363" i="27"/>
  <c r="AC363" i="27"/>
  <c r="X363" i="27"/>
  <c r="V363" i="27"/>
  <c r="U363" i="27"/>
  <c r="R363" i="27"/>
  <c r="Q363" i="27"/>
  <c r="P363" i="27"/>
  <c r="O363" i="27"/>
  <c r="J363" i="27"/>
  <c r="K363" i="27"/>
  <c r="I363" i="27"/>
  <c r="L363" i="27"/>
  <c r="G363" i="27"/>
  <c r="F363" i="27"/>
  <c r="H363" i="27"/>
  <c r="D363" i="27"/>
  <c r="C363" i="27"/>
  <c r="AI362" i="27"/>
  <c r="AH362" i="27"/>
  <c r="AE362" i="27"/>
  <c r="AD362" i="27"/>
  <c r="AC362" i="27"/>
  <c r="X362" i="27"/>
  <c r="V362" i="27"/>
  <c r="U362" i="27"/>
  <c r="R362" i="27"/>
  <c r="Q362" i="27"/>
  <c r="P362" i="27"/>
  <c r="O362" i="27"/>
  <c r="J362" i="27"/>
  <c r="K362" i="27"/>
  <c r="I362" i="27"/>
  <c r="L362" i="27"/>
  <c r="G362" i="27"/>
  <c r="F362" i="27"/>
  <c r="H362" i="27"/>
  <c r="D362" i="27"/>
  <c r="C362" i="27"/>
  <c r="AI361" i="27"/>
  <c r="AE361" i="27"/>
  <c r="AD361" i="27"/>
  <c r="AC361" i="27"/>
  <c r="AB361" i="27"/>
  <c r="X361" i="27"/>
  <c r="V361" i="27"/>
  <c r="U361" i="27"/>
  <c r="R361" i="27"/>
  <c r="Q361" i="27"/>
  <c r="O361" i="27"/>
  <c r="J361" i="27"/>
  <c r="K361" i="27"/>
  <c r="I361" i="27"/>
  <c r="L361" i="27"/>
  <c r="G361" i="27"/>
  <c r="F361" i="27"/>
  <c r="H361" i="27"/>
  <c r="D361" i="27"/>
  <c r="C361" i="27"/>
  <c r="AI360" i="27"/>
  <c r="AE360" i="27"/>
  <c r="AD360" i="27"/>
  <c r="AC360" i="27"/>
  <c r="AB360" i="27"/>
  <c r="X360" i="27"/>
  <c r="V360" i="27"/>
  <c r="U360" i="27"/>
  <c r="R360" i="27"/>
  <c r="Q360" i="27"/>
  <c r="P360" i="27"/>
  <c r="O360" i="27"/>
  <c r="J360" i="27"/>
  <c r="K360" i="27"/>
  <c r="I360" i="27"/>
  <c r="L360" i="27"/>
  <c r="G360" i="27"/>
  <c r="F360" i="27"/>
  <c r="H360" i="27"/>
  <c r="D360" i="27"/>
  <c r="C360" i="27"/>
  <c r="AI359" i="27"/>
  <c r="AH359" i="27"/>
  <c r="AD359" i="27"/>
  <c r="AC359" i="27"/>
  <c r="AB359" i="27"/>
  <c r="X359" i="27"/>
  <c r="V359" i="27"/>
  <c r="R359" i="27"/>
  <c r="Q359" i="27"/>
  <c r="P359" i="27"/>
  <c r="O359" i="27"/>
  <c r="J359" i="27"/>
  <c r="K359" i="27"/>
  <c r="I359" i="27"/>
  <c r="L359" i="27"/>
  <c r="G359" i="27"/>
  <c r="F359" i="27"/>
  <c r="H359" i="27"/>
  <c r="D359" i="27"/>
  <c r="C359" i="27"/>
  <c r="AI358" i="27"/>
  <c r="AE358" i="27"/>
  <c r="AD358" i="27"/>
  <c r="AC358" i="27"/>
  <c r="AB358" i="27"/>
  <c r="X358" i="27"/>
  <c r="V358" i="27"/>
  <c r="U358" i="27"/>
  <c r="R358" i="27"/>
  <c r="Q358" i="27"/>
  <c r="O358" i="27"/>
  <c r="J358" i="27"/>
  <c r="K358" i="27"/>
  <c r="I358" i="27"/>
  <c r="L358" i="27"/>
  <c r="G358" i="27"/>
  <c r="F358" i="27"/>
  <c r="H358" i="27"/>
  <c r="D358" i="27"/>
  <c r="C358" i="27"/>
  <c r="AI357" i="27"/>
  <c r="AH357" i="27"/>
  <c r="AE357" i="27"/>
  <c r="AD357" i="27"/>
  <c r="AC357" i="27"/>
  <c r="AB357" i="27"/>
  <c r="X357" i="27"/>
  <c r="R357" i="27"/>
  <c r="Q357" i="27"/>
  <c r="P357" i="27"/>
  <c r="O357" i="27"/>
  <c r="J357" i="27"/>
  <c r="K357" i="27"/>
  <c r="I357" i="27"/>
  <c r="L357" i="27"/>
  <c r="G357" i="27"/>
  <c r="F357" i="27"/>
  <c r="H357" i="27"/>
  <c r="D357" i="27"/>
  <c r="C357" i="27"/>
  <c r="AI348" i="27"/>
  <c r="AH348" i="27"/>
  <c r="AD348" i="27"/>
  <c r="AC348" i="27"/>
  <c r="AB348" i="27"/>
  <c r="X348" i="27"/>
  <c r="V348" i="27"/>
  <c r="U348" i="27"/>
  <c r="R348" i="27"/>
  <c r="P348" i="27"/>
  <c r="O348" i="27"/>
  <c r="J348" i="27"/>
  <c r="K348" i="27"/>
  <c r="I348" i="27"/>
  <c r="L348" i="27"/>
  <c r="G348" i="27"/>
  <c r="F348" i="27"/>
  <c r="H348" i="27"/>
  <c r="D348" i="27"/>
  <c r="AI347" i="27"/>
  <c r="AH347" i="27"/>
  <c r="AE347" i="27"/>
  <c r="AD347" i="27"/>
  <c r="AC347" i="27"/>
  <c r="AB347" i="27"/>
  <c r="X347" i="27"/>
  <c r="V347" i="27"/>
  <c r="U347" i="27"/>
  <c r="R347" i="27"/>
  <c r="Q347" i="27"/>
  <c r="P347" i="27"/>
  <c r="O347" i="27"/>
  <c r="J347" i="27"/>
  <c r="K347" i="27"/>
  <c r="I347" i="27"/>
  <c r="L347" i="27"/>
  <c r="G347" i="27"/>
  <c r="F347" i="27"/>
  <c r="H347" i="27"/>
  <c r="D347" i="27"/>
  <c r="C347" i="27"/>
  <c r="AI346" i="27"/>
  <c r="AH346" i="27"/>
  <c r="AE346" i="27"/>
  <c r="AD346" i="27"/>
  <c r="AC346" i="27"/>
  <c r="AB346" i="27"/>
  <c r="X346" i="27"/>
  <c r="V346" i="27"/>
  <c r="U346" i="27"/>
  <c r="R346" i="27"/>
  <c r="Q346" i="27"/>
  <c r="P346" i="27"/>
  <c r="O346" i="27"/>
  <c r="J346" i="27"/>
  <c r="K346" i="27"/>
  <c r="I346" i="27"/>
  <c r="L346" i="27"/>
  <c r="G346" i="27"/>
  <c r="F346" i="27"/>
  <c r="H346" i="27"/>
  <c r="D346" i="27"/>
  <c r="C346" i="27"/>
  <c r="AI345" i="27"/>
  <c r="AH345" i="27"/>
  <c r="AE345" i="27"/>
  <c r="AD345" i="27"/>
  <c r="AC345" i="27"/>
  <c r="AB345" i="27"/>
  <c r="X345" i="27"/>
  <c r="V345" i="27"/>
  <c r="U345" i="27"/>
  <c r="R345" i="27"/>
  <c r="Q345" i="27"/>
  <c r="P345" i="27"/>
  <c r="O345" i="27"/>
  <c r="J345" i="27"/>
  <c r="K345" i="27"/>
  <c r="I345" i="27"/>
  <c r="L345" i="27"/>
  <c r="G345" i="27"/>
  <c r="F345" i="27"/>
  <c r="H345" i="27"/>
  <c r="D345" i="27"/>
  <c r="C345" i="27"/>
  <c r="AI344" i="27"/>
  <c r="AH344" i="27"/>
  <c r="AE344" i="27"/>
  <c r="AD344" i="27"/>
  <c r="AC344" i="27"/>
  <c r="AB344" i="27"/>
  <c r="X344" i="27"/>
  <c r="V344" i="27"/>
  <c r="U344" i="27"/>
  <c r="R344" i="27"/>
  <c r="Q344" i="27"/>
  <c r="P344" i="27"/>
  <c r="O344" i="27"/>
  <c r="J344" i="27"/>
  <c r="K344" i="27"/>
  <c r="I344" i="27"/>
  <c r="L344" i="27"/>
  <c r="G344" i="27"/>
  <c r="F344" i="27"/>
  <c r="H344" i="27"/>
  <c r="D344" i="27"/>
  <c r="C344" i="27"/>
  <c r="AI343" i="27"/>
  <c r="AH343" i="27"/>
  <c r="AE343" i="27"/>
  <c r="AD343" i="27"/>
  <c r="AC343" i="27"/>
  <c r="AB343" i="27"/>
  <c r="X343" i="27"/>
  <c r="V343" i="27"/>
  <c r="U343" i="27"/>
  <c r="R343" i="27"/>
  <c r="Q343" i="27"/>
  <c r="P343" i="27"/>
  <c r="O343" i="27"/>
  <c r="J343" i="27"/>
  <c r="K343" i="27"/>
  <c r="I343" i="27"/>
  <c r="L343" i="27"/>
  <c r="G343" i="27"/>
  <c r="F343" i="27"/>
  <c r="H343" i="27"/>
  <c r="D343" i="27"/>
  <c r="C343" i="27"/>
  <c r="AI342" i="27"/>
  <c r="AH342" i="27"/>
  <c r="AE342" i="27"/>
  <c r="AD342" i="27"/>
  <c r="AC342" i="27"/>
  <c r="AB342" i="27"/>
  <c r="X342" i="27"/>
  <c r="V342" i="27"/>
  <c r="U342" i="27"/>
  <c r="R342" i="27"/>
  <c r="Q342" i="27"/>
  <c r="P342" i="27"/>
  <c r="O342" i="27"/>
  <c r="J342" i="27"/>
  <c r="K342" i="27"/>
  <c r="I342" i="27"/>
  <c r="L342" i="27"/>
  <c r="G342" i="27"/>
  <c r="F342" i="27"/>
  <c r="H342" i="27"/>
  <c r="D342" i="27"/>
  <c r="C342" i="27"/>
  <c r="AI341" i="27"/>
  <c r="AH341" i="27"/>
  <c r="AE341" i="27"/>
  <c r="AD341" i="27"/>
  <c r="AC341" i="27"/>
  <c r="AB341" i="27"/>
  <c r="X341" i="27"/>
  <c r="V341" i="27"/>
  <c r="U341" i="27"/>
  <c r="R341" i="27"/>
  <c r="Q341" i="27"/>
  <c r="P341" i="27"/>
  <c r="O341" i="27"/>
  <c r="J341" i="27"/>
  <c r="K341" i="27"/>
  <c r="I341" i="27"/>
  <c r="L341" i="27"/>
  <c r="G341" i="27"/>
  <c r="F341" i="27"/>
  <c r="H341" i="27"/>
  <c r="D341" i="27"/>
  <c r="C341" i="27"/>
  <c r="AI340" i="27"/>
  <c r="AH340" i="27"/>
  <c r="AE340" i="27"/>
  <c r="AD340" i="27"/>
  <c r="AC340" i="27"/>
  <c r="AB340" i="27"/>
  <c r="X340" i="27"/>
  <c r="V340" i="27"/>
  <c r="U340" i="27"/>
  <c r="R340" i="27"/>
  <c r="Q340" i="27"/>
  <c r="P340" i="27"/>
  <c r="O340" i="27"/>
  <c r="J340" i="27"/>
  <c r="K340" i="27"/>
  <c r="I340" i="27"/>
  <c r="L340" i="27"/>
  <c r="G340" i="27"/>
  <c r="F340" i="27"/>
  <c r="H340" i="27"/>
  <c r="D340" i="27"/>
  <c r="C340" i="27"/>
  <c r="AI339" i="27"/>
  <c r="AH339" i="27"/>
  <c r="AE339" i="27"/>
  <c r="AD339" i="27"/>
  <c r="AC339" i="27"/>
  <c r="AB339" i="27"/>
  <c r="X339" i="27"/>
  <c r="V339" i="27"/>
  <c r="U339" i="27"/>
  <c r="R339" i="27"/>
  <c r="Q339" i="27"/>
  <c r="P339" i="27"/>
  <c r="O339" i="27"/>
  <c r="J339" i="27"/>
  <c r="K339" i="27"/>
  <c r="I339" i="27"/>
  <c r="L339" i="27"/>
  <c r="G339" i="27"/>
  <c r="F339" i="27"/>
  <c r="H339" i="27"/>
  <c r="D339" i="27"/>
  <c r="C339" i="27"/>
  <c r="AI338" i="27"/>
  <c r="AH338" i="27"/>
  <c r="AE338" i="27"/>
  <c r="AD338" i="27"/>
  <c r="AC338" i="27"/>
  <c r="AB338" i="27"/>
  <c r="X338" i="27"/>
  <c r="V338" i="27"/>
  <c r="U338" i="27"/>
  <c r="R338" i="27"/>
  <c r="P338" i="27"/>
  <c r="O338" i="27"/>
  <c r="J338" i="27"/>
  <c r="K338" i="27"/>
  <c r="I338" i="27"/>
  <c r="L338" i="27"/>
  <c r="G338" i="27"/>
  <c r="F338" i="27"/>
  <c r="H338" i="27"/>
  <c r="D338" i="27"/>
  <c r="C338" i="27"/>
  <c r="AI333" i="27"/>
  <c r="AH333" i="27"/>
  <c r="AE333" i="27"/>
  <c r="AD333" i="27"/>
  <c r="AC333" i="27"/>
  <c r="AB333" i="27"/>
  <c r="X333" i="27"/>
  <c r="V333" i="27"/>
  <c r="U333" i="27"/>
  <c r="R333" i="27"/>
  <c r="Q333" i="27"/>
  <c r="P333" i="27"/>
  <c r="O333" i="27"/>
  <c r="J333" i="27"/>
  <c r="K333" i="27"/>
  <c r="I333" i="27"/>
  <c r="L333" i="27"/>
  <c r="G333" i="27"/>
  <c r="F333" i="27"/>
  <c r="H333" i="27"/>
  <c r="D333" i="27"/>
  <c r="C333" i="27"/>
  <c r="AI332" i="27"/>
  <c r="AH332" i="27"/>
  <c r="AE332" i="27"/>
  <c r="AD332" i="27"/>
  <c r="AC332" i="27"/>
  <c r="AB332" i="27"/>
  <c r="X332" i="27"/>
  <c r="V332" i="27"/>
  <c r="U332" i="27"/>
  <c r="R332" i="27"/>
  <c r="Q332" i="27"/>
  <c r="P332" i="27"/>
  <c r="O332" i="27"/>
  <c r="J332" i="27"/>
  <c r="K332" i="27"/>
  <c r="I332" i="27"/>
  <c r="L332" i="27"/>
  <c r="G332" i="27"/>
  <c r="F332" i="27"/>
  <c r="H332" i="27"/>
  <c r="D332" i="27"/>
  <c r="C332" i="27"/>
  <c r="AI331" i="27"/>
  <c r="AH331" i="27"/>
  <c r="AE331" i="27"/>
  <c r="AD331" i="27"/>
  <c r="AC331" i="27"/>
  <c r="AB331" i="27"/>
  <c r="X331" i="27"/>
  <c r="V331" i="27"/>
  <c r="U331" i="27"/>
  <c r="R331" i="27"/>
  <c r="Q331" i="27"/>
  <c r="P331" i="27"/>
  <c r="O331" i="27"/>
  <c r="J331" i="27"/>
  <c r="K331" i="27"/>
  <c r="I331" i="27"/>
  <c r="L331" i="27"/>
  <c r="G331" i="27"/>
  <c r="F331" i="27"/>
  <c r="H331" i="27"/>
  <c r="D331" i="27"/>
  <c r="C331" i="27"/>
  <c r="AI330" i="27"/>
  <c r="AH330" i="27"/>
  <c r="AE330" i="27"/>
  <c r="AD330" i="27"/>
  <c r="AC330" i="27"/>
  <c r="AB330" i="27"/>
  <c r="X330" i="27"/>
  <c r="V330" i="27"/>
  <c r="U330" i="27"/>
  <c r="R330" i="27"/>
  <c r="Q330" i="27"/>
  <c r="P330" i="27"/>
  <c r="O330" i="27"/>
  <c r="J330" i="27"/>
  <c r="K330" i="27"/>
  <c r="I330" i="27"/>
  <c r="L330" i="27"/>
  <c r="G330" i="27"/>
  <c r="F330" i="27"/>
  <c r="H330" i="27"/>
  <c r="D330" i="27"/>
  <c r="C330" i="27"/>
  <c r="AI329" i="27"/>
  <c r="AH329" i="27"/>
  <c r="AE329" i="27"/>
  <c r="AD329" i="27"/>
  <c r="AC329" i="27"/>
  <c r="AB329" i="27"/>
  <c r="X329" i="27"/>
  <c r="V329" i="27"/>
  <c r="U329" i="27"/>
  <c r="R329" i="27"/>
  <c r="Q329" i="27"/>
  <c r="P329" i="27"/>
  <c r="O329" i="27"/>
  <c r="J329" i="27"/>
  <c r="K329" i="27"/>
  <c r="I329" i="27"/>
  <c r="L329" i="27"/>
  <c r="G329" i="27"/>
  <c r="F329" i="27"/>
  <c r="H329" i="27"/>
  <c r="D329" i="27"/>
  <c r="C329" i="27"/>
  <c r="AI328" i="27"/>
  <c r="AE328" i="27"/>
  <c r="AD328" i="27"/>
  <c r="X328" i="27"/>
  <c r="V328" i="27"/>
  <c r="U328" i="27"/>
  <c r="R328" i="27"/>
  <c r="Q328" i="27"/>
  <c r="P328" i="27"/>
  <c r="O328" i="27"/>
  <c r="J328" i="27"/>
  <c r="K328" i="27"/>
  <c r="I328" i="27"/>
  <c r="L328" i="27"/>
  <c r="G328" i="27"/>
  <c r="F328" i="27"/>
  <c r="H328" i="27"/>
  <c r="D328" i="27"/>
  <c r="C328" i="27"/>
  <c r="AI327" i="27"/>
  <c r="AE327" i="27"/>
  <c r="X327" i="27"/>
  <c r="R327" i="27"/>
  <c r="Q327" i="27"/>
  <c r="P327" i="27"/>
  <c r="O327" i="27"/>
  <c r="J327" i="27"/>
  <c r="K327" i="27"/>
  <c r="I327" i="27"/>
  <c r="L327" i="27"/>
  <c r="G327" i="27"/>
  <c r="F327" i="27"/>
  <c r="H327" i="27"/>
  <c r="D327" i="27"/>
  <c r="C327" i="27"/>
  <c r="AI326" i="27"/>
  <c r="AH326" i="27"/>
  <c r="AE326" i="27"/>
  <c r="X326" i="27"/>
  <c r="V326" i="27"/>
  <c r="U326" i="27"/>
  <c r="R326" i="27"/>
  <c r="Q326" i="27"/>
  <c r="P326" i="27"/>
  <c r="J326" i="27"/>
  <c r="K326" i="27"/>
  <c r="I326" i="27"/>
  <c r="L326" i="27"/>
  <c r="G326" i="27"/>
  <c r="F326" i="27"/>
  <c r="H326" i="27"/>
  <c r="D326" i="27"/>
  <c r="C326" i="27"/>
  <c r="AI325" i="27"/>
  <c r="AH325" i="27"/>
  <c r="AE325" i="27"/>
  <c r="AD325" i="27"/>
  <c r="AC325" i="27"/>
  <c r="AB325" i="27"/>
  <c r="X325" i="27"/>
  <c r="V325" i="27"/>
  <c r="U325" i="27"/>
  <c r="R325" i="27"/>
  <c r="Q325" i="27"/>
  <c r="P325" i="27"/>
  <c r="O325" i="27"/>
  <c r="J325" i="27"/>
  <c r="K325" i="27"/>
  <c r="I325" i="27"/>
  <c r="L325" i="27"/>
  <c r="G325" i="27"/>
  <c r="F325" i="27"/>
  <c r="H325" i="27"/>
  <c r="D325" i="27"/>
  <c r="C325" i="27"/>
  <c r="AI324" i="27"/>
  <c r="AH324" i="27"/>
  <c r="AE324" i="27"/>
  <c r="X324" i="27"/>
  <c r="V324" i="27"/>
  <c r="U324" i="27"/>
  <c r="R324" i="27"/>
  <c r="Q324" i="27"/>
  <c r="J324" i="27"/>
  <c r="K324" i="27"/>
  <c r="I324" i="27"/>
  <c r="L324" i="27"/>
  <c r="G324" i="27"/>
  <c r="F324" i="27"/>
  <c r="H324" i="27"/>
  <c r="D324" i="27"/>
  <c r="C324" i="27"/>
  <c r="AI323" i="27"/>
  <c r="AH323" i="27"/>
  <c r="AE323" i="27"/>
  <c r="AD323" i="27"/>
  <c r="AC323" i="27"/>
  <c r="AB323" i="27"/>
  <c r="X323" i="27"/>
  <c r="V323" i="27"/>
  <c r="U323" i="27"/>
  <c r="R323" i="27"/>
  <c r="Q323" i="27"/>
  <c r="P323" i="27"/>
  <c r="O323" i="27"/>
  <c r="J323" i="27"/>
  <c r="K323" i="27"/>
  <c r="I323" i="27"/>
  <c r="L323" i="27"/>
  <c r="G323" i="27"/>
  <c r="F323" i="27"/>
  <c r="H323" i="27"/>
  <c r="D323" i="27"/>
  <c r="C323" i="27"/>
  <c r="AI322" i="27"/>
  <c r="AH322" i="27"/>
  <c r="AE322" i="27"/>
  <c r="AD322" i="27"/>
  <c r="AC322" i="27"/>
  <c r="AB322" i="27"/>
  <c r="X322" i="27"/>
  <c r="V322" i="27"/>
  <c r="U322" i="27"/>
  <c r="R322" i="27"/>
  <c r="Q322" i="27"/>
  <c r="J322" i="27"/>
  <c r="K322" i="27"/>
  <c r="I322" i="27"/>
  <c r="L322" i="27"/>
  <c r="G322" i="27"/>
  <c r="F322" i="27"/>
  <c r="H322" i="27"/>
  <c r="D322" i="27"/>
  <c r="C322" i="27"/>
  <c r="AI321" i="27"/>
  <c r="AH321" i="27"/>
  <c r="AE321" i="27"/>
  <c r="AD321" i="27"/>
  <c r="AC321" i="27"/>
  <c r="AB321" i="27"/>
  <c r="X321" i="27"/>
  <c r="V321" i="27"/>
  <c r="U321" i="27"/>
  <c r="R321" i="27"/>
  <c r="Q321" i="27"/>
  <c r="P321" i="27"/>
  <c r="O321" i="27"/>
  <c r="J321" i="27"/>
  <c r="K321" i="27"/>
  <c r="I321" i="27"/>
  <c r="L321" i="27"/>
  <c r="G321" i="27"/>
  <c r="F321" i="27"/>
  <c r="H321" i="27"/>
  <c r="D321" i="27"/>
  <c r="C321" i="27"/>
  <c r="AI320" i="27"/>
  <c r="AH320" i="27"/>
  <c r="AE320" i="27"/>
  <c r="AD320" i="27"/>
  <c r="AC320" i="27"/>
  <c r="AB320" i="27"/>
  <c r="X320" i="27"/>
  <c r="V320" i="27"/>
  <c r="U320" i="27"/>
  <c r="R320" i="27"/>
  <c r="Q320" i="27"/>
  <c r="P320" i="27"/>
  <c r="O320" i="27"/>
  <c r="J320" i="27"/>
  <c r="K320" i="27"/>
  <c r="I320" i="27"/>
  <c r="L320" i="27"/>
  <c r="G320" i="27"/>
  <c r="F320" i="27"/>
  <c r="H320" i="27"/>
  <c r="D320" i="27"/>
  <c r="C320" i="27"/>
  <c r="AI319" i="27"/>
  <c r="AH319" i="27"/>
  <c r="AE319" i="27"/>
  <c r="AD319" i="27"/>
  <c r="AC319" i="27"/>
  <c r="AB319" i="27"/>
  <c r="X319" i="27"/>
  <c r="V319" i="27"/>
  <c r="U319" i="27"/>
  <c r="R319" i="27"/>
  <c r="Q319" i="27"/>
  <c r="J319" i="27"/>
  <c r="K319" i="27"/>
  <c r="I319" i="27"/>
  <c r="L319" i="27"/>
  <c r="G319" i="27"/>
  <c r="F319" i="27"/>
  <c r="H319" i="27"/>
  <c r="D319" i="27"/>
  <c r="C319" i="27"/>
  <c r="AI318" i="27"/>
  <c r="AH318" i="27"/>
  <c r="AE318" i="27"/>
  <c r="AD318" i="27"/>
  <c r="AC318" i="27"/>
  <c r="AB318" i="27"/>
  <c r="X318" i="27"/>
  <c r="V318" i="27"/>
  <c r="U318" i="27"/>
  <c r="R318" i="27"/>
  <c r="Q318" i="27"/>
  <c r="P318" i="27"/>
  <c r="O318" i="27"/>
  <c r="J318" i="27"/>
  <c r="K318" i="27"/>
  <c r="I318" i="27"/>
  <c r="L318" i="27"/>
  <c r="G318" i="27"/>
  <c r="F318" i="27"/>
  <c r="H318" i="27"/>
  <c r="D318" i="27"/>
  <c r="C318" i="27"/>
  <c r="AI317" i="27"/>
  <c r="AH317" i="27"/>
  <c r="AE317" i="27"/>
  <c r="AD317" i="27"/>
  <c r="AC317" i="27"/>
  <c r="AB317" i="27"/>
  <c r="X317" i="27"/>
  <c r="V317" i="27"/>
  <c r="U317" i="27"/>
  <c r="R317" i="27"/>
  <c r="Q317" i="27"/>
  <c r="P317" i="27"/>
  <c r="O317" i="27"/>
  <c r="J317" i="27"/>
  <c r="K317" i="27"/>
  <c r="I317" i="27"/>
  <c r="L317" i="27"/>
  <c r="G317" i="27"/>
  <c r="F317" i="27"/>
  <c r="H317" i="27"/>
  <c r="D317" i="27"/>
  <c r="C317" i="27"/>
  <c r="AI316" i="27"/>
  <c r="AH316" i="27"/>
  <c r="AE316" i="27"/>
  <c r="AD316" i="27"/>
  <c r="AC316" i="27"/>
  <c r="AB316" i="27"/>
  <c r="X316" i="27"/>
  <c r="V316" i="27"/>
  <c r="U316" i="27"/>
  <c r="R316" i="27"/>
  <c r="Q316" i="27"/>
  <c r="J316" i="27"/>
  <c r="K316" i="27"/>
  <c r="I316" i="27"/>
  <c r="L316" i="27"/>
  <c r="G316" i="27"/>
  <c r="F316" i="27"/>
  <c r="H316" i="27"/>
  <c r="D316" i="27"/>
  <c r="C316" i="27"/>
  <c r="AI315" i="27"/>
  <c r="AH315" i="27"/>
  <c r="AE315" i="27"/>
  <c r="AD315" i="27"/>
  <c r="AC315" i="27"/>
  <c r="AB315" i="27"/>
  <c r="X315" i="27"/>
  <c r="V315" i="27"/>
  <c r="U315" i="27"/>
  <c r="R315" i="27"/>
  <c r="Q315" i="27"/>
  <c r="P315" i="27"/>
  <c r="O315" i="27"/>
  <c r="J315" i="27"/>
  <c r="K315" i="27"/>
  <c r="I315" i="27"/>
  <c r="L315" i="27"/>
  <c r="G315" i="27"/>
  <c r="F315" i="27"/>
  <c r="H315" i="27"/>
  <c r="D315" i="27"/>
  <c r="C315" i="27"/>
  <c r="AI314" i="27"/>
  <c r="AH314" i="27"/>
  <c r="AE314" i="27"/>
  <c r="AD314" i="27"/>
  <c r="AC314" i="27"/>
  <c r="AB314" i="27"/>
  <c r="X314" i="27"/>
  <c r="V314" i="27"/>
  <c r="U314" i="27"/>
  <c r="R314" i="27"/>
  <c r="Q314" i="27"/>
  <c r="P314" i="27"/>
  <c r="O314" i="27"/>
  <c r="J314" i="27"/>
  <c r="K314" i="27"/>
  <c r="I314" i="27"/>
  <c r="L314" i="27"/>
  <c r="G314" i="27"/>
  <c r="F314" i="27"/>
  <c r="H314" i="27"/>
  <c r="D314" i="27"/>
  <c r="C314" i="27"/>
  <c r="AI313" i="27"/>
  <c r="AH313" i="27"/>
  <c r="AE313" i="27"/>
  <c r="AD313" i="27"/>
  <c r="AC313" i="27"/>
  <c r="AB313" i="27"/>
  <c r="X313" i="27"/>
  <c r="V313" i="27"/>
  <c r="U313" i="27"/>
  <c r="R313" i="27"/>
  <c r="Q313" i="27"/>
  <c r="J313" i="27"/>
  <c r="K313" i="27"/>
  <c r="I313" i="27"/>
  <c r="L313" i="27"/>
  <c r="G313" i="27"/>
  <c r="F313" i="27"/>
  <c r="H313" i="27"/>
  <c r="D313" i="27"/>
  <c r="C313" i="27"/>
  <c r="AI312" i="27"/>
  <c r="AH312" i="27"/>
  <c r="AE312" i="27"/>
  <c r="AD312" i="27"/>
  <c r="AC312" i="27"/>
  <c r="AB312" i="27"/>
  <c r="X312" i="27"/>
  <c r="V312" i="27"/>
  <c r="U312" i="27"/>
  <c r="R312" i="27"/>
  <c r="Q312" i="27"/>
  <c r="P312" i="27"/>
  <c r="O312" i="27"/>
  <c r="J312" i="27"/>
  <c r="K312" i="27"/>
  <c r="I312" i="27"/>
  <c r="L312" i="27"/>
  <c r="G312" i="27"/>
  <c r="F312" i="27"/>
  <c r="H312" i="27"/>
  <c r="D312" i="27"/>
  <c r="C312" i="27"/>
  <c r="AI311" i="27"/>
  <c r="AH311" i="27"/>
  <c r="AE311" i="27"/>
  <c r="AD311" i="27"/>
  <c r="AC311" i="27"/>
  <c r="AB311" i="27"/>
  <c r="X311" i="27"/>
  <c r="V311" i="27"/>
  <c r="U311" i="27"/>
  <c r="R311" i="27"/>
  <c r="Q311" i="27"/>
  <c r="P311" i="27"/>
  <c r="O311" i="27"/>
  <c r="J311" i="27"/>
  <c r="K311" i="27"/>
  <c r="I311" i="27"/>
  <c r="L311" i="27"/>
  <c r="G311" i="27"/>
  <c r="F311" i="27"/>
  <c r="H311" i="27"/>
  <c r="D311" i="27"/>
  <c r="C311" i="27"/>
  <c r="AI310" i="27"/>
  <c r="AH310" i="27"/>
  <c r="AE310" i="27"/>
  <c r="AD310" i="27"/>
  <c r="AC310" i="27"/>
  <c r="AB310" i="27"/>
  <c r="X310" i="27"/>
  <c r="V310" i="27"/>
  <c r="U310" i="27"/>
  <c r="R310" i="27"/>
  <c r="Q310" i="27"/>
  <c r="P310" i="27"/>
  <c r="O310" i="27"/>
  <c r="J310" i="27"/>
  <c r="K310" i="27"/>
  <c r="I310" i="27"/>
  <c r="L310" i="27"/>
  <c r="G310" i="27"/>
  <c r="F310" i="27"/>
  <c r="H310" i="27"/>
  <c r="D310" i="27"/>
  <c r="C310" i="27"/>
  <c r="AI309" i="27"/>
  <c r="AH309" i="27"/>
  <c r="AE309" i="27"/>
  <c r="AD309" i="27"/>
  <c r="AC309" i="27"/>
  <c r="AB309" i="27"/>
  <c r="X309" i="27"/>
  <c r="V309" i="27"/>
  <c r="U309" i="27"/>
  <c r="R309" i="27"/>
  <c r="J309" i="27"/>
  <c r="K309" i="27"/>
  <c r="I309" i="27"/>
  <c r="L309" i="27"/>
  <c r="G309" i="27"/>
  <c r="F309" i="27"/>
  <c r="H309" i="27"/>
  <c r="D309" i="27"/>
  <c r="C309" i="27"/>
  <c r="AI308" i="27"/>
  <c r="AH308" i="27"/>
  <c r="AE308" i="27"/>
  <c r="AD308" i="27"/>
  <c r="AC308" i="27"/>
  <c r="AB308" i="27"/>
  <c r="X308" i="27"/>
  <c r="V308" i="27"/>
  <c r="U308" i="27"/>
  <c r="R308" i="27"/>
  <c r="Q308" i="27"/>
  <c r="P308" i="27"/>
  <c r="O308" i="27"/>
  <c r="J308" i="27"/>
  <c r="K308" i="27"/>
  <c r="I308" i="27"/>
  <c r="L308" i="27"/>
  <c r="G308" i="27"/>
  <c r="F308" i="27"/>
  <c r="H308" i="27"/>
  <c r="D308" i="27"/>
  <c r="C308" i="27"/>
  <c r="AI307" i="27"/>
  <c r="AH307" i="27"/>
  <c r="AE307" i="27"/>
  <c r="AD307" i="27"/>
  <c r="AC307" i="27"/>
  <c r="AB307" i="27"/>
  <c r="X307" i="27"/>
  <c r="V307" i="27"/>
  <c r="U307" i="27"/>
  <c r="R307" i="27"/>
  <c r="Q307" i="27"/>
  <c r="P307" i="27"/>
  <c r="O307" i="27"/>
  <c r="J307" i="27"/>
  <c r="K307" i="27"/>
  <c r="I307" i="27"/>
  <c r="L307" i="27"/>
  <c r="G307" i="27"/>
  <c r="F307" i="27"/>
  <c r="H307" i="27"/>
  <c r="D307" i="27"/>
  <c r="C307" i="27"/>
  <c r="AI306" i="27"/>
  <c r="AH306" i="27"/>
  <c r="AE306" i="27"/>
  <c r="AD306" i="27"/>
  <c r="AC306" i="27"/>
  <c r="AB306" i="27"/>
  <c r="X306" i="27"/>
  <c r="U306" i="27"/>
  <c r="R306" i="27"/>
  <c r="J306" i="27"/>
  <c r="K306" i="27"/>
  <c r="I306" i="27"/>
  <c r="L306" i="27"/>
  <c r="G306" i="27"/>
  <c r="F306" i="27"/>
  <c r="H306" i="27"/>
  <c r="D306" i="27"/>
  <c r="C306" i="27"/>
  <c r="AI305" i="27"/>
  <c r="AH305" i="27"/>
  <c r="AE305" i="27"/>
  <c r="AD305" i="27"/>
  <c r="AC305" i="27"/>
  <c r="AB305" i="27"/>
  <c r="X305" i="27"/>
  <c r="V305" i="27"/>
  <c r="U305" i="27"/>
  <c r="R305" i="27"/>
  <c r="Q305" i="27"/>
  <c r="P305" i="27"/>
  <c r="O305" i="27"/>
  <c r="J305" i="27"/>
  <c r="K305" i="27"/>
  <c r="I305" i="27"/>
  <c r="L305" i="27"/>
  <c r="G305" i="27"/>
  <c r="F305" i="27"/>
  <c r="H305" i="27"/>
  <c r="D305" i="27"/>
  <c r="C305" i="27"/>
  <c r="AI304" i="27"/>
  <c r="AH304" i="27"/>
  <c r="AE304" i="27"/>
  <c r="AD304" i="27"/>
  <c r="AC304" i="27"/>
  <c r="AB304" i="27"/>
  <c r="X304" i="27"/>
  <c r="V304" i="27"/>
  <c r="U304" i="27"/>
  <c r="R304" i="27"/>
  <c r="Q304" i="27"/>
  <c r="P304" i="27"/>
  <c r="O304" i="27"/>
  <c r="J304" i="27"/>
  <c r="K304" i="27"/>
  <c r="I304" i="27"/>
  <c r="L304" i="27"/>
  <c r="G304" i="27"/>
  <c r="F304" i="27"/>
  <c r="H304" i="27"/>
  <c r="D304" i="27"/>
  <c r="C304" i="27"/>
  <c r="AH303" i="27"/>
  <c r="AE303" i="27"/>
  <c r="AD303" i="27"/>
  <c r="AC303" i="27"/>
  <c r="X303" i="27"/>
  <c r="V303" i="27"/>
  <c r="U303" i="27"/>
  <c r="R303" i="27"/>
  <c r="Q303" i="27"/>
  <c r="P303" i="27"/>
  <c r="O303" i="27"/>
  <c r="J303" i="27"/>
  <c r="K303" i="27"/>
  <c r="I303" i="27"/>
  <c r="L303" i="27"/>
  <c r="G303" i="27"/>
  <c r="F303" i="27"/>
  <c r="H303" i="27"/>
  <c r="D303" i="27"/>
  <c r="C303" i="27"/>
  <c r="AI302" i="27"/>
  <c r="AE302" i="27"/>
  <c r="AD302" i="27"/>
  <c r="AC302" i="27"/>
  <c r="X302" i="27"/>
  <c r="V302" i="27"/>
  <c r="U302" i="27"/>
  <c r="R302" i="27"/>
  <c r="Q302" i="27"/>
  <c r="P302" i="27"/>
  <c r="O302" i="27"/>
  <c r="J302" i="27"/>
  <c r="K302" i="27"/>
  <c r="I302" i="27"/>
  <c r="L302" i="27"/>
  <c r="G302" i="27"/>
  <c r="F302" i="27"/>
  <c r="H302" i="27"/>
  <c r="D302" i="27"/>
  <c r="C302" i="27"/>
  <c r="AI301" i="27"/>
  <c r="AH301" i="27"/>
  <c r="AE301" i="27"/>
  <c r="AD301" i="27"/>
  <c r="AC301" i="27"/>
  <c r="X301" i="27"/>
  <c r="U301" i="27"/>
  <c r="R301" i="27"/>
  <c r="Q301" i="27"/>
  <c r="P301" i="27"/>
  <c r="O301" i="27"/>
  <c r="J301" i="27"/>
  <c r="K301" i="27"/>
  <c r="I301" i="27"/>
  <c r="L301" i="27"/>
  <c r="G301" i="27"/>
  <c r="F301" i="27"/>
  <c r="H301" i="27"/>
  <c r="D301" i="27"/>
  <c r="C301" i="27"/>
  <c r="AI300" i="27"/>
  <c r="AH300" i="27"/>
  <c r="AE300" i="27"/>
  <c r="AD300" i="27"/>
  <c r="AC300" i="27"/>
  <c r="X300" i="27"/>
  <c r="U300" i="27"/>
  <c r="R300" i="27"/>
  <c r="Q300" i="27"/>
  <c r="J300" i="27"/>
  <c r="K300" i="27"/>
  <c r="I300" i="27"/>
  <c r="L300" i="27"/>
  <c r="G300" i="27"/>
  <c r="F300" i="27"/>
  <c r="H300" i="27"/>
  <c r="D300" i="27"/>
  <c r="C300" i="27"/>
  <c r="AI299" i="27"/>
  <c r="AH299" i="27"/>
  <c r="AE299" i="27"/>
  <c r="AD299" i="27"/>
  <c r="AC299" i="27"/>
  <c r="X299" i="27"/>
  <c r="V299" i="27"/>
  <c r="U299" i="27"/>
  <c r="R299" i="27"/>
  <c r="Q299" i="27"/>
  <c r="J299" i="27"/>
  <c r="K299" i="27"/>
  <c r="I299" i="27"/>
  <c r="L299" i="27"/>
  <c r="G299" i="27"/>
  <c r="F299" i="27"/>
  <c r="H299" i="27"/>
  <c r="D299" i="27"/>
  <c r="C299" i="27"/>
  <c r="X298" i="27"/>
  <c r="J298" i="27"/>
  <c r="F298" i="27"/>
  <c r="AI297" i="27"/>
  <c r="AH297" i="27"/>
  <c r="X297" i="27"/>
  <c r="U297" i="27"/>
  <c r="R297" i="27"/>
  <c r="I297" i="27"/>
  <c r="F297" i="27"/>
  <c r="AE296" i="27"/>
  <c r="R296" i="27"/>
  <c r="J296" i="27"/>
  <c r="K296" i="27"/>
  <c r="I296" i="27"/>
  <c r="L296" i="27"/>
  <c r="G296" i="27"/>
  <c r="F296" i="27"/>
  <c r="H296" i="27"/>
  <c r="AE295" i="27"/>
  <c r="R295" i="27"/>
  <c r="J295" i="27"/>
  <c r="K295" i="27"/>
  <c r="I295" i="27"/>
  <c r="L295" i="27"/>
  <c r="G295" i="27"/>
  <c r="F295" i="27"/>
  <c r="H295" i="27"/>
  <c r="D295" i="27"/>
  <c r="C295" i="27"/>
  <c r="AI294" i="27"/>
  <c r="AE294" i="27"/>
  <c r="X294" i="27"/>
  <c r="V294" i="27"/>
  <c r="U294" i="27"/>
  <c r="R294" i="27"/>
  <c r="Q294" i="27"/>
  <c r="P294" i="27"/>
  <c r="O294" i="27"/>
  <c r="J294" i="27"/>
  <c r="K294" i="27"/>
  <c r="I294" i="27"/>
  <c r="L294" i="27"/>
  <c r="G294" i="27"/>
  <c r="F294" i="27"/>
  <c r="H294" i="27"/>
  <c r="D288" i="27"/>
  <c r="AE287" i="27"/>
  <c r="U287" i="27"/>
  <c r="R287" i="27"/>
  <c r="Q287" i="27"/>
  <c r="J287" i="27"/>
  <c r="K287" i="27"/>
  <c r="I287" i="27"/>
  <c r="L287" i="27"/>
  <c r="G287" i="27"/>
  <c r="F287" i="27"/>
  <c r="H287" i="27"/>
  <c r="D287" i="27"/>
  <c r="C287" i="27"/>
  <c r="AI286" i="27"/>
  <c r="AH286" i="27"/>
  <c r="AE286" i="27"/>
  <c r="AD286" i="27"/>
  <c r="AC286" i="27"/>
  <c r="AB286" i="27"/>
  <c r="X286" i="27"/>
  <c r="R286" i="27"/>
  <c r="Q286" i="27"/>
  <c r="P286" i="27"/>
  <c r="O286" i="27"/>
  <c r="J286" i="27"/>
  <c r="K286" i="27"/>
  <c r="I286" i="27"/>
  <c r="L286" i="27"/>
  <c r="G286" i="27"/>
  <c r="F286" i="27"/>
  <c r="H286" i="27"/>
  <c r="D286" i="27"/>
  <c r="C286" i="27"/>
  <c r="AI285" i="27"/>
  <c r="AH285" i="27"/>
  <c r="AE285" i="27"/>
  <c r="AC285" i="27"/>
  <c r="AB285" i="27"/>
  <c r="R285" i="27"/>
  <c r="Q285" i="27"/>
  <c r="J285" i="27"/>
  <c r="K285" i="27"/>
  <c r="I285" i="27"/>
  <c r="L285" i="27"/>
  <c r="G285" i="27"/>
  <c r="F285" i="27"/>
  <c r="H285" i="27"/>
  <c r="D285" i="27"/>
  <c r="C285" i="27"/>
  <c r="AE284" i="27"/>
  <c r="AD284" i="27"/>
  <c r="X284" i="27"/>
  <c r="U284" i="27"/>
  <c r="R284" i="27"/>
  <c r="Q284" i="27"/>
  <c r="P284" i="27"/>
  <c r="J284" i="27"/>
  <c r="K284" i="27"/>
  <c r="I284" i="27"/>
  <c r="L284" i="27"/>
  <c r="G284" i="27"/>
  <c r="F284" i="27"/>
  <c r="H284" i="27"/>
  <c r="D284" i="27"/>
  <c r="C284" i="27"/>
  <c r="AE283" i="27"/>
  <c r="X283" i="27"/>
  <c r="R283" i="27"/>
  <c r="Q283" i="27"/>
  <c r="O283" i="27"/>
  <c r="J283" i="27"/>
  <c r="K283" i="27"/>
  <c r="I283" i="27"/>
  <c r="L283" i="27"/>
  <c r="G283" i="27"/>
  <c r="F283" i="27"/>
  <c r="H283" i="27"/>
  <c r="D283" i="27"/>
  <c r="C283" i="27"/>
  <c r="AI282" i="27"/>
  <c r="AE282" i="27"/>
  <c r="X282" i="27"/>
  <c r="R282" i="27"/>
  <c r="Q282" i="27"/>
  <c r="J282" i="27"/>
  <c r="K282" i="27"/>
  <c r="I282" i="27"/>
  <c r="L282" i="27"/>
  <c r="G282" i="27"/>
  <c r="F282" i="27"/>
  <c r="H282" i="27"/>
  <c r="D282" i="27"/>
  <c r="C282" i="27"/>
  <c r="AI281" i="27"/>
  <c r="AH281" i="27"/>
  <c r="X281" i="27"/>
  <c r="R281" i="27"/>
  <c r="I281" i="27"/>
  <c r="F281" i="27"/>
  <c r="D281" i="27"/>
  <c r="C281" i="27"/>
  <c r="AI277" i="27"/>
  <c r="AH277" i="27"/>
  <c r="AE277" i="27"/>
  <c r="AD277" i="27"/>
  <c r="AC277" i="27"/>
  <c r="X277" i="27"/>
  <c r="R277" i="27"/>
  <c r="Q277" i="27"/>
  <c r="O277" i="27"/>
  <c r="J277" i="27"/>
  <c r="K277" i="27"/>
  <c r="I277" i="27"/>
  <c r="L277" i="27"/>
  <c r="G277" i="27"/>
  <c r="F277" i="27"/>
  <c r="H277" i="27"/>
  <c r="D277" i="27"/>
  <c r="C277" i="27"/>
  <c r="AI276" i="27"/>
  <c r="AH276" i="27"/>
  <c r="AE276" i="27"/>
  <c r="AD276" i="27"/>
  <c r="AC276" i="27"/>
  <c r="X276" i="27"/>
  <c r="R276" i="27"/>
  <c r="Q276" i="27"/>
  <c r="P276" i="27"/>
  <c r="O276" i="27"/>
  <c r="J276" i="27"/>
  <c r="K276" i="27"/>
  <c r="I276" i="27"/>
  <c r="L276" i="27"/>
  <c r="G276" i="27"/>
  <c r="F276" i="27"/>
  <c r="H276" i="27"/>
  <c r="D276" i="27"/>
  <c r="C276" i="27"/>
  <c r="AI275" i="27"/>
  <c r="AE275" i="27"/>
  <c r="AD275" i="27"/>
  <c r="X275" i="27"/>
  <c r="U275" i="27"/>
  <c r="R275" i="27"/>
  <c r="Q275" i="27"/>
  <c r="J275" i="27"/>
  <c r="K275" i="27"/>
  <c r="I275" i="27"/>
  <c r="L275" i="27"/>
  <c r="G275" i="27"/>
  <c r="F275" i="27"/>
  <c r="H275" i="27"/>
  <c r="D275" i="27"/>
  <c r="C275" i="27"/>
  <c r="AI274" i="27"/>
  <c r="AH274" i="27"/>
  <c r="AE274" i="27"/>
  <c r="AD274" i="27"/>
  <c r="AC274" i="27"/>
  <c r="AB274" i="27"/>
  <c r="X274" i="27"/>
  <c r="V274" i="27"/>
  <c r="U274" i="27"/>
  <c r="R274" i="27"/>
  <c r="Q274" i="27"/>
  <c r="P274" i="27"/>
  <c r="O274" i="27"/>
  <c r="J274" i="27"/>
  <c r="K274" i="27"/>
  <c r="I274" i="27"/>
  <c r="L274" i="27"/>
  <c r="G274" i="27"/>
  <c r="F274" i="27"/>
  <c r="H274" i="27"/>
  <c r="D274" i="27"/>
  <c r="C274" i="27"/>
  <c r="AI273" i="27"/>
  <c r="AH273" i="27"/>
  <c r="AE273" i="27"/>
  <c r="AC273" i="27"/>
  <c r="X273" i="27"/>
  <c r="R273" i="27"/>
  <c r="Q273" i="27"/>
  <c r="J273" i="27"/>
  <c r="K273" i="27"/>
  <c r="I273" i="27"/>
  <c r="L273" i="27"/>
  <c r="G273" i="27"/>
  <c r="F273" i="27"/>
  <c r="H273" i="27"/>
  <c r="D273" i="27"/>
  <c r="C273" i="27"/>
  <c r="AE272" i="27"/>
  <c r="AD272" i="27"/>
  <c r="AC272" i="27"/>
  <c r="AB272" i="27"/>
  <c r="X272" i="27"/>
  <c r="V272" i="27"/>
  <c r="U272" i="27"/>
  <c r="R272" i="27"/>
  <c r="Q272" i="27"/>
  <c r="P272" i="27"/>
  <c r="O272" i="27"/>
  <c r="J272" i="27"/>
  <c r="K272" i="27"/>
  <c r="I272" i="27"/>
  <c r="L272" i="27"/>
  <c r="G272" i="27"/>
  <c r="F272" i="27"/>
  <c r="H272" i="27"/>
  <c r="D272" i="27"/>
  <c r="C272" i="27"/>
  <c r="AI271" i="27"/>
  <c r="AH271" i="27"/>
  <c r="AE271" i="27"/>
  <c r="AD271" i="27"/>
  <c r="AC271" i="27"/>
  <c r="AB271" i="27"/>
  <c r="X271" i="27"/>
  <c r="V271" i="27"/>
  <c r="U271" i="27"/>
  <c r="R271" i="27"/>
  <c r="Q271" i="27"/>
  <c r="P271" i="27"/>
  <c r="O271" i="27"/>
  <c r="J271" i="27"/>
  <c r="K271" i="27"/>
  <c r="I271" i="27"/>
  <c r="L271" i="27"/>
  <c r="G271" i="27"/>
  <c r="F271" i="27"/>
  <c r="H271" i="27"/>
  <c r="D271" i="27"/>
  <c r="C271" i="27"/>
  <c r="AI270" i="27"/>
  <c r="AH270" i="27"/>
  <c r="AE270" i="27"/>
  <c r="AD270" i="27"/>
  <c r="AC270" i="27"/>
  <c r="AB270" i="27"/>
  <c r="X270" i="27"/>
  <c r="V270" i="27"/>
  <c r="U270" i="27"/>
  <c r="R270" i="27"/>
  <c r="Q270" i="27"/>
  <c r="P270" i="27"/>
  <c r="O270" i="27"/>
  <c r="J270" i="27"/>
  <c r="K270" i="27"/>
  <c r="I270" i="27"/>
  <c r="L270" i="27"/>
  <c r="G270" i="27"/>
  <c r="F270" i="27"/>
  <c r="H270" i="27"/>
  <c r="D270" i="27"/>
  <c r="C270" i="27"/>
  <c r="AI269" i="27"/>
  <c r="AH269" i="27"/>
  <c r="AE269" i="27"/>
  <c r="AC269" i="27"/>
  <c r="AB269" i="27"/>
  <c r="X269" i="27"/>
  <c r="V269" i="27"/>
  <c r="U269" i="27"/>
  <c r="R269" i="27"/>
  <c r="Q269" i="27"/>
  <c r="P269" i="27"/>
  <c r="O269" i="27"/>
  <c r="J269" i="27"/>
  <c r="K269" i="27"/>
  <c r="I269" i="27"/>
  <c r="L269" i="27"/>
  <c r="G269" i="27"/>
  <c r="F269" i="27"/>
  <c r="H269" i="27"/>
  <c r="D269" i="27"/>
  <c r="C269" i="27"/>
  <c r="AI268" i="27"/>
  <c r="AE268" i="27"/>
  <c r="AD268" i="27"/>
  <c r="AC268" i="27"/>
  <c r="X268" i="27"/>
  <c r="R268" i="27"/>
  <c r="Q268" i="27"/>
  <c r="P268" i="27"/>
  <c r="O268" i="27"/>
  <c r="J268" i="27"/>
  <c r="K268" i="27"/>
  <c r="I268" i="27"/>
  <c r="L268" i="27"/>
  <c r="G268" i="27"/>
  <c r="F268" i="27"/>
  <c r="H268" i="27"/>
  <c r="D268" i="27"/>
  <c r="C268" i="27"/>
  <c r="AI267" i="27"/>
  <c r="AH267" i="27"/>
  <c r="AE267" i="27"/>
  <c r="AD267" i="27"/>
  <c r="AC267" i="27"/>
  <c r="X267" i="27"/>
  <c r="V267" i="27"/>
  <c r="U267" i="27"/>
  <c r="R267" i="27"/>
  <c r="Q267" i="27"/>
  <c r="P267" i="27"/>
  <c r="O267" i="27"/>
  <c r="J267" i="27"/>
  <c r="K267" i="27"/>
  <c r="I267" i="27"/>
  <c r="L267" i="27"/>
  <c r="G267" i="27"/>
  <c r="F267" i="27"/>
  <c r="H267" i="27"/>
  <c r="D267" i="27"/>
  <c r="C267" i="27"/>
  <c r="AI266" i="27"/>
  <c r="AE266" i="27"/>
  <c r="X266" i="27"/>
  <c r="R266" i="27"/>
  <c r="Q266" i="27"/>
  <c r="J266" i="27"/>
  <c r="K266" i="27"/>
  <c r="I266" i="27"/>
  <c r="L266" i="27"/>
  <c r="G266" i="27"/>
  <c r="F266" i="27"/>
  <c r="H266" i="27"/>
  <c r="D266" i="27"/>
  <c r="C266" i="27"/>
  <c r="AI265" i="27"/>
  <c r="AE265" i="27"/>
  <c r="X265" i="27"/>
  <c r="R265" i="27"/>
  <c r="Q265" i="27"/>
  <c r="J265" i="27"/>
  <c r="K265" i="27"/>
  <c r="I265" i="27"/>
  <c r="L265" i="27"/>
  <c r="G265" i="27"/>
  <c r="F265" i="27"/>
  <c r="H265" i="27"/>
  <c r="D265" i="27"/>
  <c r="C265" i="27"/>
  <c r="AE264" i="27"/>
  <c r="R264" i="27"/>
  <c r="Q264" i="27"/>
  <c r="J264" i="27"/>
  <c r="K264" i="27"/>
  <c r="I264" i="27"/>
  <c r="L264" i="27"/>
  <c r="G264" i="27"/>
  <c r="F264" i="27"/>
  <c r="H264" i="27"/>
  <c r="D264" i="27"/>
  <c r="C264" i="27"/>
  <c r="AE263" i="27"/>
  <c r="R263" i="27"/>
  <c r="Q263" i="27"/>
  <c r="J263" i="27"/>
  <c r="K263" i="27"/>
  <c r="I263" i="27"/>
  <c r="L263" i="27"/>
  <c r="G263" i="27"/>
  <c r="F263" i="27"/>
  <c r="H263" i="27"/>
  <c r="D263" i="27"/>
  <c r="C263" i="27"/>
  <c r="AI262" i="27"/>
  <c r="AE262" i="27"/>
  <c r="AD262" i="27"/>
  <c r="X262" i="27"/>
  <c r="V262" i="27"/>
  <c r="U262" i="27"/>
  <c r="R262" i="27"/>
  <c r="Q262" i="27"/>
  <c r="P262" i="27"/>
  <c r="O262" i="27"/>
  <c r="J262" i="27"/>
  <c r="K262" i="27"/>
  <c r="I262" i="27"/>
  <c r="L262" i="27"/>
  <c r="G262" i="27"/>
  <c r="F262" i="27"/>
  <c r="H262" i="27"/>
  <c r="D262" i="27"/>
  <c r="C262" i="27"/>
  <c r="AI261" i="27"/>
  <c r="AH261" i="27"/>
  <c r="AE261" i="27"/>
  <c r="AB261" i="27"/>
  <c r="X261" i="27"/>
  <c r="R261" i="27"/>
  <c r="Q261" i="27"/>
  <c r="J261" i="27"/>
  <c r="K261" i="27"/>
  <c r="I261" i="27"/>
  <c r="L261" i="27"/>
  <c r="G261" i="27"/>
  <c r="F261" i="27"/>
  <c r="H261" i="27"/>
  <c r="D261" i="27"/>
  <c r="C261" i="27"/>
  <c r="AI260" i="27"/>
  <c r="AE260" i="27"/>
  <c r="AD260" i="27"/>
  <c r="AC260" i="27"/>
  <c r="X260" i="27"/>
  <c r="V260" i="27"/>
  <c r="U260" i="27"/>
  <c r="R260" i="27"/>
  <c r="Q260" i="27"/>
  <c r="P260" i="27"/>
  <c r="O260" i="27"/>
  <c r="J260" i="27"/>
  <c r="K260" i="27"/>
  <c r="I260" i="27"/>
  <c r="L260" i="27"/>
  <c r="G260" i="27"/>
  <c r="F260" i="27"/>
  <c r="H260" i="27"/>
  <c r="D260" i="27"/>
  <c r="C260" i="27"/>
  <c r="AE259" i="27"/>
  <c r="AD259" i="27"/>
  <c r="X259" i="27"/>
  <c r="R259" i="27"/>
  <c r="Q259" i="27"/>
  <c r="P259" i="27"/>
  <c r="O259" i="27"/>
  <c r="J259" i="27"/>
  <c r="K259" i="27"/>
  <c r="I259" i="27"/>
  <c r="L259" i="27"/>
  <c r="G259" i="27"/>
  <c r="F259" i="27"/>
  <c r="H259" i="27"/>
  <c r="D259" i="27"/>
  <c r="C259" i="27"/>
  <c r="AH258" i="27"/>
  <c r="AE258" i="27"/>
  <c r="AD258" i="27"/>
  <c r="AC258" i="27"/>
  <c r="AB258" i="27"/>
  <c r="X258" i="27"/>
  <c r="V258" i="27"/>
  <c r="U258" i="27"/>
  <c r="R258" i="27"/>
  <c r="Q258" i="27"/>
  <c r="P258" i="27"/>
  <c r="O258" i="27"/>
  <c r="J258" i="27"/>
  <c r="K258" i="27"/>
  <c r="I258" i="27"/>
  <c r="L258" i="27"/>
  <c r="G258" i="27"/>
  <c r="F258" i="27"/>
  <c r="H258" i="27"/>
  <c r="D258" i="27"/>
  <c r="C258" i="27"/>
  <c r="AE257" i="27"/>
  <c r="R257" i="27"/>
  <c r="Q257" i="27"/>
  <c r="J257" i="27"/>
  <c r="K257" i="27"/>
  <c r="I257" i="27"/>
  <c r="L257" i="27"/>
  <c r="G257" i="27"/>
  <c r="F257" i="27"/>
  <c r="H257" i="27"/>
  <c r="D257" i="27"/>
  <c r="C257" i="27"/>
  <c r="AI256" i="27"/>
  <c r="AE256" i="27"/>
  <c r="AC256" i="27"/>
  <c r="X256" i="27"/>
  <c r="R256" i="27"/>
  <c r="Q256" i="27"/>
  <c r="J256" i="27"/>
  <c r="K256" i="27"/>
  <c r="I256" i="27"/>
  <c r="L256" i="27"/>
  <c r="G256" i="27"/>
  <c r="F256" i="27"/>
  <c r="H256" i="27"/>
  <c r="D256" i="27"/>
  <c r="C256" i="27"/>
  <c r="AI255" i="27"/>
  <c r="AE255" i="27"/>
  <c r="X255" i="27"/>
  <c r="R255" i="27"/>
  <c r="Q255" i="27"/>
  <c r="J255" i="27"/>
  <c r="K255" i="27"/>
  <c r="I255" i="27"/>
  <c r="L255" i="27"/>
  <c r="G255" i="27"/>
  <c r="F255" i="27"/>
  <c r="H255" i="27"/>
  <c r="D255" i="27"/>
  <c r="C255" i="27"/>
  <c r="AI254" i="27"/>
  <c r="AH254" i="27"/>
  <c r="AE254" i="27"/>
  <c r="AD254" i="27"/>
  <c r="AB254" i="27"/>
  <c r="X254" i="27"/>
  <c r="V254" i="27"/>
  <c r="U254" i="27"/>
  <c r="R254" i="27"/>
  <c r="Q254" i="27"/>
  <c r="P254" i="27"/>
  <c r="O254" i="27"/>
  <c r="J254" i="27"/>
  <c r="K254" i="27"/>
  <c r="I254" i="27"/>
  <c r="L254" i="27"/>
  <c r="G254" i="27"/>
  <c r="F254" i="27"/>
  <c r="H254" i="27"/>
  <c r="D254" i="27"/>
  <c r="C254" i="27"/>
  <c r="AI253" i="27"/>
  <c r="AE253" i="27"/>
  <c r="AC253" i="27"/>
  <c r="Y253" i="27"/>
  <c r="Y288" i="27" s="1"/>
  <c r="Y289" i="27" s="1"/>
  <c r="X253" i="27"/>
  <c r="R253" i="27"/>
  <c r="Q253" i="27"/>
  <c r="J253" i="27"/>
  <c r="K253" i="27"/>
  <c r="I253" i="27"/>
  <c r="L253" i="27"/>
  <c r="G253" i="27"/>
  <c r="F253" i="27"/>
  <c r="H253" i="27"/>
  <c r="D253" i="27"/>
  <c r="C253" i="27"/>
  <c r="W249" i="27"/>
  <c r="K249" i="27"/>
  <c r="I249" i="27"/>
  <c r="AE248" i="27"/>
  <c r="X248" i="27"/>
  <c r="V248" i="27"/>
  <c r="U248" i="27"/>
  <c r="R248" i="27"/>
  <c r="Q248" i="27"/>
  <c r="P248" i="27"/>
  <c r="J248" i="27"/>
  <c r="K248" i="27"/>
  <c r="I248" i="27"/>
  <c r="L248" i="27"/>
  <c r="G248" i="27"/>
  <c r="F248" i="27"/>
  <c r="H248" i="27"/>
  <c r="D248" i="27"/>
  <c r="C248" i="27"/>
  <c r="AI247" i="27"/>
  <c r="AH247" i="27"/>
  <c r="AE247" i="27"/>
  <c r="AD247" i="27"/>
  <c r="X247" i="27"/>
  <c r="U247" i="27"/>
  <c r="R247" i="27"/>
  <c r="Q247" i="27"/>
  <c r="J247" i="27"/>
  <c r="K247" i="27"/>
  <c r="I247" i="27"/>
  <c r="L247" i="27"/>
  <c r="G247" i="27"/>
  <c r="F247" i="27"/>
  <c r="H247" i="27"/>
  <c r="D247" i="27"/>
  <c r="C247" i="27"/>
  <c r="AI246" i="27"/>
  <c r="AH246" i="27"/>
  <c r="AE246" i="27"/>
  <c r="AB246" i="27"/>
  <c r="X246" i="27"/>
  <c r="V246" i="27"/>
  <c r="R246" i="27"/>
  <c r="Q246" i="27"/>
  <c r="K246" i="27"/>
  <c r="I246" i="27"/>
  <c r="F246" i="27"/>
  <c r="C246" i="27"/>
  <c r="AI245" i="27"/>
  <c r="AE245" i="27"/>
  <c r="X245" i="27"/>
  <c r="U245" i="27"/>
  <c r="R245" i="27"/>
  <c r="Q245" i="27"/>
  <c r="J245" i="27"/>
  <c r="K245" i="27"/>
  <c r="I245" i="27"/>
  <c r="L245" i="27"/>
  <c r="G245" i="27"/>
  <c r="F245" i="27"/>
  <c r="H245" i="27"/>
  <c r="D245" i="27"/>
  <c r="C245" i="27"/>
  <c r="AE244" i="27"/>
  <c r="X244" i="27"/>
  <c r="R244" i="27"/>
  <c r="Q244" i="27"/>
  <c r="J244" i="27"/>
  <c r="K244" i="27"/>
  <c r="I244" i="27"/>
  <c r="L244" i="27"/>
  <c r="G244" i="27"/>
  <c r="F244" i="27"/>
  <c r="H244" i="27"/>
  <c r="D244" i="27"/>
  <c r="C244" i="27"/>
  <c r="AI243" i="27"/>
  <c r="AE243" i="27"/>
  <c r="X243" i="27"/>
  <c r="R243" i="27"/>
  <c r="Q243" i="27"/>
  <c r="J243" i="27"/>
  <c r="K243" i="27"/>
  <c r="I243" i="27"/>
  <c r="L243" i="27"/>
  <c r="G243" i="27"/>
  <c r="F243" i="27"/>
  <c r="H243" i="27"/>
  <c r="D243" i="27"/>
  <c r="C243" i="27"/>
  <c r="AI242" i="27"/>
  <c r="X242" i="27"/>
  <c r="U242" i="27"/>
  <c r="R242" i="27"/>
  <c r="Q242" i="27"/>
  <c r="P242" i="27"/>
  <c r="J242" i="27"/>
  <c r="K242" i="27"/>
  <c r="I242" i="27"/>
  <c r="L242" i="27"/>
  <c r="G242" i="27"/>
  <c r="F242" i="27"/>
  <c r="H242" i="27"/>
  <c r="D242" i="27"/>
  <c r="C242" i="27"/>
  <c r="AE241" i="27"/>
  <c r="R241" i="27"/>
  <c r="Q241" i="27"/>
  <c r="J241" i="27"/>
  <c r="K241" i="27"/>
  <c r="I241" i="27"/>
  <c r="L241" i="27"/>
  <c r="G241" i="27"/>
  <c r="F241" i="27"/>
  <c r="H241" i="27"/>
  <c r="D241" i="27"/>
  <c r="C241" i="27"/>
  <c r="AE240" i="27"/>
  <c r="X240" i="27"/>
  <c r="V240" i="27"/>
  <c r="R240" i="27"/>
  <c r="Q240" i="27"/>
  <c r="P240" i="27"/>
  <c r="J240" i="27"/>
  <c r="K240" i="27"/>
  <c r="I240" i="27"/>
  <c r="L240" i="27"/>
  <c r="G240" i="27"/>
  <c r="F240" i="27"/>
  <c r="H240" i="27"/>
  <c r="D240" i="27"/>
  <c r="C240" i="27"/>
  <c r="AE239" i="27"/>
  <c r="X239" i="27"/>
  <c r="V239" i="27"/>
  <c r="U239" i="27"/>
  <c r="R239" i="27"/>
  <c r="Q239" i="27"/>
  <c r="P239" i="27"/>
  <c r="J239" i="27"/>
  <c r="K239" i="27"/>
  <c r="I239" i="27"/>
  <c r="L239" i="27"/>
  <c r="G239" i="27"/>
  <c r="F239" i="27"/>
  <c r="H239" i="27"/>
  <c r="D239" i="27"/>
  <c r="C239" i="27"/>
  <c r="AH238" i="27"/>
  <c r="AE238" i="27"/>
  <c r="R238" i="27"/>
  <c r="Q238" i="27"/>
  <c r="J238" i="27"/>
  <c r="K238" i="27"/>
  <c r="I238" i="27"/>
  <c r="L238" i="27"/>
  <c r="G238" i="27"/>
  <c r="F238" i="27"/>
  <c r="H238" i="27"/>
  <c r="D238" i="27"/>
  <c r="C238" i="27"/>
  <c r="AE237" i="27"/>
  <c r="AC237" i="27"/>
  <c r="R237" i="27"/>
  <c r="Q237" i="27"/>
  <c r="J237" i="27"/>
  <c r="K237" i="27"/>
  <c r="I237" i="27"/>
  <c r="L237" i="27"/>
  <c r="G237" i="27"/>
  <c r="F237" i="27"/>
  <c r="H237" i="27"/>
  <c r="D237" i="27"/>
  <c r="C237" i="27"/>
  <c r="AI236" i="27"/>
  <c r="AH236" i="27"/>
  <c r="AE236" i="27"/>
  <c r="X236" i="27"/>
  <c r="V236" i="27"/>
  <c r="U236" i="27"/>
  <c r="R236" i="27"/>
  <c r="Q236" i="27"/>
  <c r="P236" i="27"/>
  <c r="O236" i="27"/>
  <c r="J236" i="27"/>
  <c r="K236" i="27"/>
  <c r="I236" i="27"/>
  <c r="L236" i="27"/>
  <c r="G236" i="27"/>
  <c r="F236" i="27"/>
  <c r="H236" i="27"/>
  <c r="D236" i="27"/>
  <c r="C236" i="27"/>
  <c r="AE235" i="27"/>
  <c r="R235" i="27"/>
  <c r="Q235" i="27"/>
  <c r="J235" i="27"/>
  <c r="K235" i="27"/>
  <c r="I235" i="27"/>
  <c r="L235" i="27"/>
  <c r="G235" i="27"/>
  <c r="F235" i="27"/>
  <c r="H235" i="27"/>
  <c r="D235" i="27"/>
  <c r="C235" i="27"/>
  <c r="AE234" i="27"/>
  <c r="R234" i="27"/>
  <c r="Q234" i="27"/>
  <c r="J234" i="27"/>
  <c r="K234" i="27"/>
  <c r="I234" i="27"/>
  <c r="L234" i="27"/>
  <c r="G234" i="27"/>
  <c r="F234" i="27"/>
  <c r="H234" i="27"/>
  <c r="D234" i="27"/>
  <c r="C234" i="27"/>
  <c r="AE233" i="27"/>
  <c r="R233" i="27"/>
  <c r="Q233" i="27"/>
  <c r="J233" i="27"/>
  <c r="K233" i="27"/>
  <c r="I233" i="27"/>
  <c r="L233" i="27"/>
  <c r="G233" i="27"/>
  <c r="F233" i="27"/>
  <c r="H233" i="27"/>
  <c r="D233" i="27"/>
  <c r="C233" i="27"/>
  <c r="AH232" i="27"/>
  <c r="AE232" i="27"/>
  <c r="X232" i="27"/>
  <c r="V232" i="27"/>
  <c r="U232" i="27"/>
  <c r="R232" i="27"/>
  <c r="Q232" i="27"/>
  <c r="P232" i="27"/>
  <c r="O232" i="27"/>
  <c r="J232" i="27"/>
  <c r="K232" i="27"/>
  <c r="I232" i="27"/>
  <c r="L232" i="27"/>
  <c r="G232" i="27"/>
  <c r="F232" i="27"/>
  <c r="H232" i="27"/>
  <c r="D232" i="27"/>
  <c r="C232" i="27"/>
  <c r="AI280" i="27"/>
  <c r="AH280" i="27"/>
  <c r="X280" i="27"/>
  <c r="U280" i="27"/>
  <c r="R280" i="27"/>
  <c r="K280" i="27"/>
  <c r="I280" i="27"/>
  <c r="F280" i="27"/>
  <c r="C280" i="27"/>
  <c r="AI279" i="27"/>
  <c r="AH279" i="27"/>
  <c r="AE279" i="27"/>
  <c r="AD279" i="27"/>
  <c r="AB279" i="27"/>
  <c r="X279" i="27"/>
  <c r="V279" i="27"/>
  <c r="U279" i="27"/>
  <c r="R279" i="27"/>
  <c r="Q279" i="27"/>
  <c r="P279" i="27"/>
  <c r="O279" i="27"/>
  <c r="J279" i="27"/>
  <c r="K279" i="27"/>
  <c r="I279" i="27"/>
  <c r="L279" i="27"/>
  <c r="G279" i="27"/>
  <c r="F279" i="27"/>
  <c r="H279" i="27"/>
  <c r="D279" i="27"/>
  <c r="C279" i="27"/>
  <c r="AI278" i="27"/>
  <c r="AE278" i="27"/>
  <c r="X278" i="27"/>
  <c r="R278" i="27"/>
  <c r="Q278" i="27"/>
  <c r="P278" i="27"/>
  <c r="J278" i="27"/>
  <c r="K278" i="27"/>
  <c r="I278" i="27"/>
  <c r="L278" i="27"/>
  <c r="G278" i="27"/>
  <c r="F278" i="27"/>
  <c r="H278" i="27"/>
  <c r="D278" i="27"/>
  <c r="C278" i="27"/>
  <c r="AI227" i="27"/>
  <c r="AH227" i="27"/>
  <c r="AE227" i="27"/>
  <c r="AD227" i="27"/>
  <c r="AC227" i="27"/>
  <c r="AB227" i="27"/>
  <c r="X227" i="27"/>
  <c r="R227" i="27"/>
  <c r="Q227" i="27"/>
  <c r="J227" i="27"/>
  <c r="K227" i="27"/>
  <c r="I227" i="27"/>
  <c r="L227" i="27"/>
  <c r="G227" i="27"/>
  <c r="F227" i="27"/>
  <c r="H227" i="27"/>
  <c r="D227" i="27"/>
  <c r="C227" i="27"/>
  <c r="AE226" i="27"/>
  <c r="R226" i="27"/>
  <c r="Q226" i="27"/>
  <c r="K226" i="27"/>
  <c r="I226" i="27"/>
  <c r="L226" i="27"/>
  <c r="G226" i="27"/>
  <c r="F226" i="27"/>
  <c r="H226" i="27"/>
  <c r="D226" i="27"/>
  <c r="C226" i="27"/>
  <c r="AI225" i="27"/>
  <c r="AH225" i="27"/>
  <c r="AE225" i="27"/>
  <c r="AD225" i="27"/>
  <c r="AC225" i="27"/>
  <c r="AB225" i="27"/>
  <c r="X225" i="27"/>
  <c r="V225" i="27"/>
  <c r="U225" i="27"/>
  <c r="R225" i="27"/>
  <c r="Q225" i="27"/>
  <c r="P225" i="27"/>
  <c r="O225" i="27"/>
  <c r="J225" i="27"/>
  <c r="K225" i="27"/>
  <c r="I225" i="27"/>
  <c r="L225" i="27"/>
  <c r="G225" i="27"/>
  <c r="F225" i="27"/>
  <c r="H225" i="27"/>
  <c r="D225" i="27"/>
  <c r="C225" i="27"/>
  <c r="AI224" i="27"/>
  <c r="AH224" i="27"/>
  <c r="AE224" i="27"/>
  <c r="AD224" i="27"/>
  <c r="AC224" i="27"/>
  <c r="AB224" i="27"/>
  <c r="X224" i="27"/>
  <c r="V224" i="27"/>
  <c r="U224" i="27"/>
  <c r="R224" i="27"/>
  <c r="Q224" i="27"/>
  <c r="P224" i="27"/>
  <c r="O224" i="27"/>
  <c r="J224" i="27"/>
  <c r="K224" i="27"/>
  <c r="I224" i="27"/>
  <c r="L224" i="27"/>
  <c r="G224" i="27"/>
  <c r="F224" i="27"/>
  <c r="H224" i="27"/>
  <c r="D224" i="27"/>
  <c r="C224" i="27"/>
  <c r="AI223" i="27"/>
  <c r="AH223" i="27"/>
  <c r="AE223" i="27"/>
  <c r="AD223" i="27"/>
  <c r="AC223" i="27"/>
  <c r="X223" i="27"/>
  <c r="V223" i="27"/>
  <c r="U223" i="27"/>
  <c r="R223" i="27"/>
  <c r="Q223" i="27"/>
  <c r="P223" i="27"/>
  <c r="O223" i="27"/>
  <c r="J223" i="27"/>
  <c r="K223" i="27"/>
  <c r="I223" i="27"/>
  <c r="L223" i="27"/>
  <c r="G223" i="27"/>
  <c r="F223" i="27"/>
  <c r="H223" i="27"/>
  <c r="D223" i="27"/>
  <c r="C223" i="27"/>
  <c r="AE222" i="27"/>
  <c r="R222" i="27"/>
  <c r="Q222" i="27"/>
  <c r="J222" i="27"/>
  <c r="K222" i="27"/>
  <c r="I222" i="27"/>
  <c r="L222" i="27"/>
  <c r="G222" i="27"/>
  <c r="F222" i="27"/>
  <c r="H222" i="27"/>
  <c r="D222" i="27"/>
  <c r="C222" i="27"/>
  <c r="Y217" i="27"/>
  <c r="R217" i="27"/>
  <c r="J217" i="27"/>
  <c r="K217" i="27"/>
  <c r="I217" i="27"/>
  <c r="L217" i="27"/>
  <c r="G217" i="27"/>
  <c r="F217" i="27"/>
  <c r="H217" i="27"/>
  <c r="D217" i="27"/>
  <c r="AE216" i="27"/>
  <c r="AD216" i="27"/>
  <c r="AC216" i="27"/>
  <c r="X216" i="27"/>
  <c r="V216" i="27"/>
  <c r="U216" i="27"/>
  <c r="R216" i="27"/>
  <c r="Q216" i="27"/>
  <c r="P216" i="27"/>
  <c r="O216" i="27"/>
  <c r="J216" i="27"/>
  <c r="K216" i="27"/>
  <c r="I216" i="27"/>
  <c r="L216" i="27"/>
  <c r="G216" i="27"/>
  <c r="F216" i="27"/>
  <c r="H216" i="27"/>
  <c r="D216" i="27"/>
  <c r="C216" i="27"/>
  <c r="AE215" i="27"/>
  <c r="R215" i="27"/>
  <c r="Q215" i="27"/>
  <c r="J215" i="27"/>
  <c r="K215" i="27"/>
  <c r="I215" i="27"/>
  <c r="L215" i="27"/>
  <c r="G215" i="27"/>
  <c r="F215" i="27"/>
  <c r="H215" i="27"/>
  <c r="D215" i="27"/>
  <c r="C215" i="27"/>
  <c r="AI214" i="27"/>
  <c r="AH214" i="27"/>
  <c r="AE214" i="27"/>
  <c r="AD214" i="27"/>
  <c r="AC214" i="27"/>
  <c r="AB214" i="27"/>
  <c r="X214" i="27"/>
  <c r="V214" i="27"/>
  <c r="U214" i="27"/>
  <c r="R214" i="27"/>
  <c r="Q214" i="27"/>
  <c r="P214" i="27"/>
  <c r="O214" i="27"/>
  <c r="J214" i="27"/>
  <c r="K214" i="27"/>
  <c r="I214" i="27"/>
  <c r="L214" i="27"/>
  <c r="G214" i="27"/>
  <c r="F214" i="27"/>
  <c r="H214" i="27"/>
  <c r="D214" i="27"/>
  <c r="C214" i="27"/>
  <c r="AI213" i="27"/>
  <c r="AH213" i="27"/>
  <c r="AE213" i="27"/>
  <c r="AD213" i="27"/>
  <c r="AC213" i="27"/>
  <c r="AB213" i="27"/>
  <c r="X213" i="27"/>
  <c r="V213" i="27"/>
  <c r="U213" i="27"/>
  <c r="R213" i="27"/>
  <c r="Q213" i="27"/>
  <c r="P213" i="27"/>
  <c r="O213" i="27"/>
  <c r="J213" i="27"/>
  <c r="K213" i="27"/>
  <c r="I213" i="27"/>
  <c r="L213" i="27"/>
  <c r="G213" i="27"/>
  <c r="F213" i="27"/>
  <c r="H213" i="27"/>
  <c r="D213" i="27"/>
  <c r="C213" i="27"/>
  <c r="AH212" i="27"/>
  <c r="AE212" i="27"/>
  <c r="X212" i="27"/>
  <c r="U212" i="27"/>
  <c r="R212" i="27"/>
  <c r="Q212" i="27"/>
  <c r="J212" i="27"/>
  <c r="K212" i="27"/>
  <c r="I212" i="27"/>
  <c r="L212" i="27"/>
  <c r="G212" i="27"/>
  <c r="F212" i="27"/>
  <c r="H212" i="27"/>
  <c r="D212" i="27"/>
  <c r="C212" i="27"/>
  <c r="AI211" i="27"/>
  <c r="AH211" i="27"/>
  <c r="AE211" i="27"/>
  <c r="AD211" i="27"/>
  <c r="AC211" i="27"/>
  <c r="AB211" i="27"/>
  <c r="X211" i="27"/>
  <c r="V211" i="27"/>
  <c r="U211" i="27"/>
  <c r="R211" i="27"/>
  <c r="Q211" i="27"/>
  <c r="P211" i="27"/>
  <c r="O211" i="27"/>
  <c r="J211" i="27"/>
  <c r="K211" i="27"/>
  <c r="I211" i="27"/>
  <c r="L211" i="27"/>
  <c r="G211" i="27"/>
  <c r="F211" i="27"/>
  <c r="H211" i="27"/>
  <c r="D211" i="27"/>
  <c r="C211" i="27"/>
  <c r="AE210" i="27"/>
  <c r="R210" i="27"/>
  <c r="Q210" i="27"/>
  <c r="J210" i="27"/>
  <c r="K210" i="27"/>
  <c r="I210" i="27"/>
  <c r="L210" i="27"/>
  <c r="G210" i="27"/>
  <c r="F210" i="27"/>
  <c r="H210" i="27"/>
  <c r="D210" i="27"/>
  <c r="C210" i="27"/>
  <c r="AE209" i="27"/>
  <c r="R209" i="27"/>
  <c r="Q209" i="27"/>
  <c r="J209" i="27"/>
  <c r="K209" i="27"/>
  <c r="I209" i="27"/>
  <c r="L209" i="27"/>
  <c r="G209" i="27"/>
  <c r="F209" i="27"/>
  <c r="H209" i="27"/>
  <c r="D209" i="27"/>
  <c r="C209" i="27"/>
  <c r="R205" i="27"/>
  <c r="J205" i="27"/>
  <c r="K205" i="27"/>
  <c r="I205" i="27"/>
  <c r="L205" i="27"/>
  <c r="G205" i="27"/>
  <c r="H205" i="27"/>
  <c r="D205" i="27"/>
  <c r="AI204" i="27"/>
  <c r="AH204" i="27"/>
  <c r="AE204" i="27"/>
  <c r="AD204" i="27"/>
  <c r="AC204" i="27"/>
  <c r="AB204" i="27"/>
  <c r="X204" i="27"/>
  <c r="V204" i="27"/>
  <c r="U204" i="27"/>
  <c r="R204" i="27"/>
  <c r="Q204" i="27"/>
  <c r="P204" i="27"/>
  <c r="O204" i="27"/>
  <c r="J204" i="27"/>
  <c r="K204" i="27"/>
  <c r="I204" i="27"/>
  <c r="L204" i="27"/>
  <c r="G204" i="27"/>
  <c r="F204" i="27"/>
  <c r="H204" i="27"/>
  <c r="D204" i="27"/>
  <c r="C204" i="27"/>
  <c r="AI203" i="27"/>
  <c r="AH203" i="27"/>
  <c r="AK203" i="27" s="1"/>
  <c r="AE203" i="27"/>
  <c r="AD203" i="27"/>
  <c r="AC203" i="27"/>
  <c r="AB203" i="27"/>
  <c r="X203" i="27"/>
  <c r="V203" i="27"/>
  <c r="U203" i="27"/>
  <c r="R203" i="27"/>
  <c r="Q203" i="27"/>
  <c r="O203" i="27"/>
  <c r="J203" i="27"/>
  <c r="K203" i="27"/>
  <c r="I203" i="27"/>
  <c r="L203" i="27"/>
  <c r="G203" i="27"/>
  <c r="F203" i="27"/>
  <c r="H203" i="27"/>
  <c r="D203" i="27"/>
  <c r="C203" i="27"/>
  <c r="AH201" i="27"/>
  <c r="AE201" i="27"/>
  <c r="AC201" i="27"/>
  <c r="X201" i="27"/>
  <c r="V201" i="27"/>
  <c r="U201" i="27"/>
  <c r="R201" i="27"/>
  <c r="Q201" i="27"/>
  <c r="P201" i="27"/>
  <c r="J201" i="27"/>
  <c r="K201" i="27"/>
  <c r="I201" i="27"/>
  <c r="L201" i="27"/>
  <c r="G201" i="27"/>
  <c r="F201" i="27"/>
  <c r="H201" i="27"/>
  <c r="D201" i="27"/>
  <c r="C201" i="27"/>
  <c r="AH200" i="27"/>
  <c r="AE200" i="27"/>
  <c r="AB200" i="27"/>
  <c r="X200" i="27"/>
  <c r="V200" i="27"/>
  <c r="U200" i="27"/>
  <c r="R200" i="27"/>
  <c r="Q200" i="27"/>
  <c r="P200" i="27"/>
  <c r="O200" i="27"/>
  <c r="J200" i="27"/>
  <c r="K200" i="27"/>
  <c r="I200" i="27"/>
  <c r="L200" i="27"/>
  <c r="G200" i="27"/>
  <c r="F200" i="27"/>
  <c r="H200" i="27"/>
  <c r="D200" i="27"/>
  <c r="C200" i="27"/>
  <c r="AI199" i="27"/>
  <c r="AH199" i="27"/>
  <c r="AE199" i="27"/>
  <c r="AD199" i="27"/>
  <c r="AC199" i="27"/>
  <c r="AB199" i="27"/>
  <c r="X199" i="27"/>
  <c r="V199" i="27"/>
  <c r="U199" i="27"/>
  <c r="R199" i="27"/>
  <c r="Q199" i="27"/>
  <c r="P199" i="27"/>
  <c r="O199" i="27"/>
  <c r="J199" i="27"/>
  <c r="K199" i="27"/>
  <c r="I199" i="27"/>
  <c r="L199" i="27"/>
  <c r="G199" i="27"/>
  <c r="F199" i="27"/>
  <c r="H199" i="27"/>
  <c r="D199" i="27"/>
  <c r="C199" i="27"/>
  <c r="AI198" i="27"/>
  <c r="AH198" i="27"/>
  <c r="AE198" i="27"/>
  <c r="AD198" i="27"/>
  <c r="AC198" i="27"/>
  <c r="AB198" i="27"/>
  <c r="V198" i="27"/>
  <c r="R198" i="27"/>
  <c r="Q198" i="27"/>
  <c r="P198" i="27"/>
  <c r="O198" i="27"/>
  <c r="J198" i="27"/>
  <c r="K198" i="27"/>
  <c r="I198" i="27"/>
  <c r="L198" i="27"/>
  <c r="G198" i="27"/>
  <c r="F198" i="27"/>
  <c r="H198" i="27"/>
  <c r="D198" i="27"/>
  <c r="C198" i="27"/>
  <c r="AI197" i="27"/>
  <c r="AE197" i="27"/>
  <c r="AB197" i="27"/>
  <c r="X197" i="27"/>
  <c r="V197" i="27"/>
  <c r="R197" i="27"/>
  <c r="Q197" i="27"/>
  <c r="P197" i="27"/>
  <c r="J197" i="27"/>
  <c r="K197" i="27"/>
  <c r="I197" i="27"/>
  <c r="L197" i="27"/>
  <c r="G197" i="27"/>
  <c r="F197" i="27"/>
  <c r="H197" i="27"/>
  <c r="D197" i="27"/>
  <c r="C197" i="27"/>
  <c r="AI196" i="27"/>
  <c r="AH196" i="27"/>
  <c r="AE196" i="27"/>
  <c r="X196" i="27"/>
  <c r="R196" i="27"/>
  <c r="Q196" i="27"/>
  <c r="O196" i="27"/>
  <c r="J196" i="27"/>
  <c r="K196" i="27"/>
  <c r="I196" i="27"/>
  <c r="L196" i="27"/>
  <c r="G196" i="27"/>
  <c r="H196" i="27"/>
  <c r="D196" i="27"/>
  <c r="C196" i="27"/>
  <c r="AE195" i="27"/>
  <c r="AD195" i="27"/>
  <c r="X195" i="27"/>
  <c r="R195" i="27"/>
  <c r="Q195" i="27"/>
  <c r="P195" i="27"/>
  <c r="O195" i="27"/>
  <c r="J195" i="27"/>
  <c r="K195" i="27"/>
  <c r="I195" i="27"/>
  <c r="L195" i="27"/>
  <c r="G195" i="27"/>
  <c r="F195" i="27"/>
  <c r="H195" i="27"/>
  <c r="D195" i="27"/>
  <c r="C195" i="27"/>
  <c r="AI194" i="27"/>
  <c r="AH194" i="27"/>
  <c r="AE194" i="27"/>
  <c r="AD194" i="27"/>
  <c r="AC194" i="27"/>
  <c r="AB194" i="27"/>
  <c r="X194" i="27"/>
  <c r="V194" i="27"/>
  <c r="U194" i="27"/>
  <c r="R194" i="27"/>
  <c r="Q194" i="27"/>
  <c r="P194" i="27"/>
  <c r="O194" i="27"/>
  <c r="J194" i="27"/>
  <c r="K194" i="27"/>
  <c r="I194" i="27"/>
  <c r="L194" i="27"/>
  <c r="G194" i="27"/>
  <c r="F194" i="27"/>
  <c r="H194" i="27"/>
  <c r="D194" i="27"/>
  <c r="C194" i="27"/>
  <c r="AE193" i="27"/>
  <c r="X193" i="27"/>
  <c r="R193" i="27"/>
  <c r="Q193" i="27"/>
  <c r="P193" i="27"/>
  <c r="J193" i="27"/>
  <c r="K193" i="27"/>
  <c r="I193" i="27"/>
  <c r="L193" i="27"/>
  <c r="G193" i="27"/>
  <c r="F193" i="27"/>
  <c r="H193" i="27"/>
  <c r="D193" i="27"/>
  <c r="C193" i="27"/>
  <c r="AE192" i="27"/>
  <c r="X192" i="27"/>
  <c r="R192" i="27"/>
  <c r="Q192" i="27"/>
  <c r="J192" i="27"/>
  <c r="K192" i="27"/>
  <c r="I192" i="27"/>
  <c r="L192" i="27"/>
  <c r="G192" i="27"/>
  <c r="F192" i="27"/>
  <c r="H192" i="27"/>
  <c r="D192" i="27"/>
  <c r="C192" i="27"/>
  <c r="AI191" i="27"/>
  <c r="AH191" i="27"/>
  <c r="AE191" i="27"/>
  <c r="AD191" i="27"/>
  <c r="AC191" i="27"/>
  <c r="AB191" i="27"/>
  <c r="X191" i="27"/>
  <c r="V191" i="27"/>
  <c r="U191" i="27"/>
  <c r="R191" i="27"/>
  <c r="Q191" i="27"/>
  <c r="P191" i="27"/>
  <c r="O191" i="27"/>
  <c r="J191" i="27"/>
  <c r="K191" i="27"/>
  <c r="I191" i="27"/>
  <c r="L191" i="27"/>
  <c r="G191" i="27"/>
  <c r="F191" i="27"/>
  <c r="H191" i="27"/>
  <c r="D191" i="27"/>
  <c r="C191" i="27"/>
  <c r="AI190" i="27"/>
  <c r="AH190" i="27"/>
  <c r="AE190" i="27"/>
  <c r="AD190" i="27"/>
  <c r="AC190" i="27"/>
  <c r="AB190" i="27"/>
  <c r="X190" i="27"/>
  <c r="V190" i="27"/>
  <c r="U190" i="27"/>
  <c r="R190" i="27"/>
  <c r="Q190" i="27"/>
  <c r="P190" i="27"/>
  <c r="O190" i="27"/>
  <c r="J190" i="27"/>
  <c r="K190" i="27"/>
  <c r="I190" i="27"/>
  <c r="L190" i="27"/>
  <c r="G190" i="27"/>
  <c r="F190" i="27"/>
  <c r="H190" i="27"/>
  <c r="D190" i="27"/>
  <c r="C190" i="27"/>
  <c r="AI189" i="27"/>
  <c r="AH189" i="27"/>
  <c r="AE189" i="27"/>
  <c r="AD189" i="27"/>
  <c r="AC189" i="27"/>
  <c r="AB189" i="27"/>
  <c r="X189" i="27"/>
  <c r="V189" i="27"/>
  <c r="U189" i="27"/>
  <c r="R189" i="27"/>
  <c r="Q189" i="27"/>
  <c r="P189" i="27"/>
  <c r="O189" i="27"/>
  <c r="J189" i="27"/>
  <c r="K189" i="27"/>
  <c r="I189" i="27"/>
  <c r="L189" i="27"/>
  <c r="G189" i="27"/>
  <c r="F189" i="27"/>
  <c r="H189" i="27"/>
  <c r="D189" i="27"/>
  <c r="C189" i="27"/>
  <c r="AI188" i="27"/>
  <c r="AH188" i="27"/>
  <c r="AE188" i="27"/>
  <c r="AD188" i="27"/>
  <c r="AC188" i="27"/>
  <c r="AB188" i="27"/>
  <c r="X188" i="27"/>
  <c r="V188" i="27"/>
  <c r="U188" i="27"/>
  <c r="R188" i="27"/>
  <c r="Q188" i="27"/>
  <c r="P188" i="27"/>
  <c r="O188" i="27"/>
  <c r="J188" i="27"/>
  <c r="K188" i="27"/>
  <c r="I188" i="27"/>
  <c r="L188" i="27"/>
  <c r="G188" i="27"/>
  <c r="F188" i="27"/>
  <c r="H188" i="27"/>
  <c r="D188" i="27"/>
  <c r="C188" i="27"/>
  <c r="AI187" i="27"/>
  <c r="AH187" i="27"/>
  <c r="AE187" i="27"/>
  <c r="AD187" i="27"/>
  <c r="AC187" i="27"/>
  <c r="AB187" i="27"/>
  <c r="X187" i="27"/>
  <c r="V187" i="27"/>
  <c r="U187" i="27"/>
  <c r="R187" i="27"/>
  <c r="Q187" i="27"/>
  <c r="P187" i="27"/>
  <c r="O187" i="27"/>
  <c r="J187" i="27"/>
  <c r="K187" i="27"/>
  <c r="I187" i="27"/>
  <c r="L187" i="27"/>
  <c r="G187" i="27"/>
  <c r="F187" i="27"/>
  <c r="H187" i="27"/>
  <c r="D187" i="27"/>
  <c r="C187" i="27"/>
  <c r="AI186" i="27"/>
  <c r="AH186" i="27"/>
  <c r="AE186" i="27"/>
  <c r="AD186" i="27"/>
  <c r="AC186" i="27"/>
  <c r="AB186" i="27"/>
  <c r="X186" i="27"/>
  <c r="V186" i="27"/>
  <c r="U186" i="27"/>
  <c r="R186" i="27"/>
  <c r="Q186" i="27"/>
  <c r="P186" i="27"/>
  <c r="O186" i="27"/>
  <c r="J186" i="27"/>
  <c r="K186" i="27"/>
  <c r="I186" i="27"/>
  <c r="L186" i="27"/>
  <c r="G186" i="27"/>
  <c r="F186" i="27"/>
  <c r="H186" i="27"/>
  <c r="D186" i="27"/>
  <c r="C186" i="27"/>
  <c r="AI185" i="27"/>
  <c r="AH185" i="27"/>
  <c r="AE185" i="27"/>
  <c r="AD185" i="27"/>
  <c r="AC185" i="27"/>
  <c r="AB185" i="27"/>
  <c r="X185" i="27"/>
  <c r="V185" i="27"/>
  <c r="U185" i="27"/>
  <c r="R185" i="27"/>
  <c r="Q185" i="27"/>
  <c r="P185" i="27"/>
  <c r="O185" i="27"/>
  <c r="J185" i="27"/>
  <c r="K185" i="27"/>
  <c r="I185" i="27"/>
  <c r="L185" i="27"/>
  <c r="G185" i="27"/>
  <c r="F185" i="27"/>
  <c r="H185" i="27"/>
  <c r="D185" i="27"/>
  <c r="C185" i="27"/>
  <c r="AE184" i="27"/>
  <c r="AC184" i="27"/>
  <c r="X184" i="27"/>
  <c r="V184" i="27"/>
  <c r="U184" i="27"/>
  <c r="R184" i="27"/>
  <c r="Q184" i="27"/>
  <c r="J184" i="27"/>
  <c r="K184" i="27"/>
  <c r="I184" i="27"/>
  <c r="L184" i="27"/>
  <c r="G184" i="27"/>
  <c r="F184" i="27"/>
  <c r="H184" i="27"/>
  <c r="D184" i="27"/>
  <c r="C184" i="27"/>
  <c r="AI183" i="27"/>
  <c r="AH183" i="27"/>
  <c r="AE183" i="27"/>
  <c r="AD183" i="27"/>
  <c r="AB183" i="27"/>
  <c r="X183" i="27"/>
  <c r="V183" i="27"/>
  <c r="U183" i="27"/>
  <c r="R183" i="27"/>
  <c r="Q183" i="27"/>
  <c r="J183" i="27"/>
  <c r="K183" i="27"/>
  <c r="I183" i="27"/>
  <c r="L183" i="27"/>
  <c r="G183" i="27"/>
  <c r="F183" i="27"/>
  <c r="H183" i="27"/>
  <c r="D183" i="27"/>
  <c r="C183" i="27"/>
  <c r="AI182" i="27"/>
  <c r="AH182" i="27"/>
  <c r="AE182" i="27"/>
  <c r="AD182" i="27"/>
  <c r="AC182" i="27"/>
  <c r="AB182" i="27"/>
  <c r="X182" i="27"/>
  <c r="V182" i="27"/>
  <c r="R182" i="27"/>
  <c r="Q182" i="27"/>
  <c r="P182" i="27"/>
  <c r="O182" i="27"/>
  <c r="J182" i="27"/>
  <c r="K182" i="27"/>
  <c r="I182" i="27"/>
  <c r="L182" i="27"/>
  <c r="G182" i="27"/>
  <c r="F182" i="27"/>
  <c r="H182" i="27"/>
  <c r="D182" i="27"/>
  <c r="C182" i="27"/>
  <c r="AE181" i="27"/>
  <c r="X181" i="27"/>
  <c r="V181" i="27"/>
  <c r="R181" i="27"/>
  <c r="Q181" i="27"/>
  <c r="J181" i="27"/>
  <c r="K181" i="27"/>
  <c r="I181" i="27"/>
  <c r="L181" i="27"/>
  <c r="G181" i="27"/>
  <c r="F181" i="27"/>
  <c r="H181" i="27"/>
  <c r="D181" i="27"/>
  <c r="C181" i="27"/>
  <c r="AI174" i="27"/>
  <c r="AH174" i="27"/>
  <c r="AE174" i="27"/>
  <c r="AD174" i="27"/>
  <c r="AC174" i="27"/>
  <c r="AB174" i="27"/>
  <c r="X174" i="27"/>
  <c r="V174" i="27"/>
  <c r="U174" i="27"/>
  <c r="R174" i="27"/>
  <c r="Q174" i="27"/>
  <c r="P174" i="27"/>
  <c r="J174" i="27"/>
  <c r="K174" i="27"/>
  <c r="I174" i="27"/>
  <c r="L174" i="27"/>
  <c r="G174" i="27"/>
  <c r="F174" i="27"/>
  <c r="H174" i="27"/>
  <c r="D174" i="27"/>
  <c r="C174" i="27"/>
  <c r="AE173" i="27"/>
  <c r="Y173" i="27"/>
  <c r="R173" i="27"/>
  <c r="J173" i="27"/>
  <c r="K173" i="27"/>
  <c r="I173" i="27"/>
  <c r="L173" i="27"/>
  <c r="G173" i="27"/>
  <c r="F173" i="27"/>
  <c r="H173" i="27"/>
  <c r="D173" i="27"/>
  <c r="C173" i="27"/>
  <c r="AI172" i="27"/>
  <c r="AH172" i="27"/>
  <c r="AE172" i="27"/>
  <c r="X172" i="27"/>
  <c r="U172" i="27"/>
  <c r="R172" i="27"/>
  <c r="Q172" i="27"/>
  <c r="P172" i="27"/>
  <c r="O172" i="27"/>
  <c r="J172" i="27"/>
  <c r="K172" i="27"/>
  <c r="I172" i="27"/>
  <c r="L172" i="27"/>
  <c r="G172" i="27"/>
  <c r="F172" i="27"/>
  <c r="H172" i="27"/>
  <c r="D172" i="27"/>
  <c r="C172" i="27"/>
  <c r="AI171" i="27"/>
  <c r="AH171" i="27"/>
  <c r="AE171" i="27"/>
  <c r="X171" i="27"/>
  <c r="R171" i="27"/>
  <c r="P171" i="27"/>
  <c r="J171" i="27"/>
  <c r="K171" i="27"/>
  <c r="I171" i="27"/>
  <c r="L171" i="27"/>
  <c r="G171" i="27"/>
  <c r="F171" i="27"/>
  <c r="H171" i="27"/>
  <c r="D171" i="27"/>
  <c r="C171" i="27"/>
  <c r="AI170" i="27"/>
  <c r="AH170" i="27"/>
  <c r="AE170" i="27"/>
  <c r="AD170" i="27"/>
  <c r="AC170" i="27"/>
  <c r="AB170" i="27"/>
  <c r="X170" i="27"/>
  <c r="V170" i="27"/>
  <c r="U170" i="27"/>
  <c r="R170" i="27"/>
  <c r="Q170" i="27"/>
  <c r="P170" i="27"/>
  <c r="O170" i="27"/>
  <c r="J170" i="27"/>
  <c r="K170" i="27"/>
  <c r="I170" i="27"/>
  <c r="L170" i="27"/>
  <c r="G170" i="27"/>
  <c r="F170" i="27"/>
  <c r="H170" i="27"/>
  <c r="D170" i="27"/>
  <c r="C170" i="27"/>
  <c r="AE169" i="27"/>
  <c r="X169" i="27"/>
  <c r="R169" i="27"/>
  <c r="Q169" i="27"/>
  <c r="P169" i="27"/>
  <c r="J169" i="27"/>
  <c r="K169" i="27"/>
  <c r="I169" i="27"/>
  <c r="L169" i="27"/>
  <c r="G169" i="27"/>
  <c r="F169" i="27"/>
  <c r="H169" i="27"/>
  <c r="D169" i="27"/>
  <c r="C169" i="27"/>
  <c r="AI168" i="27"/>
  <c r="AH168" i="27"/>
  <c r="AD168" i="27"/>
  <c r="AC168" i="27"/>
  <c r="AB168" i="27"/>
  <c r="X168" i="27"/>
  <c r="V168" i="27"/>
  <c r="U168" i="27"/>
  <c r="R168" i="27"/>
  <c r="Q168" i="27"/>
  <c r="P168" i="27"/>
  <c r="O168" i="27"/>
  <c r="J168" i="27"/>
  <c r="K168" i="27"/>
  <c r="I168" i="27"/>
  <c r="L168" i="27"/>
  <c r="G168" i="27"/>
  <c r="F168" i="27"/>
  <c r="H168" i="27"/>
  <c r="D168" i="27"/>
  <c r="C168" i="27"/>
  <c r="AI167" i="27"/>
  <c r="AH167" i="27"/>
  <c r="AD167" i="27"/>
  <c r="AC167" i="27"/>
  <c r="AB167" i="27"/>
  <c r="X167" i="27"/>
  <c r="V167" i="27"/>
  <c r="U167" i="27"/>
  <c r="R167" i="27"/>
  <c r="Q167" i="27"/>
  <c r="P167" i="27"/>
  <c r="O167" i="27"/>
  <c r="J167" i="27"/>
  <c r="K167" i="27"/>
  <c r="I167" i="27"/>
  <c r="L167" i="27"/>
  <c r="G167" i="27"/>
  <c r="F167" i="27"/>
  <c r="H167" i="27"/>
  <c r="D167" i="27"/>
  <c r="C167" i="27"/>
  <c r="AE166" i="27"/>
  <c r="X166" i="27"/>
  <c r="V166" i="27"/>
  <c r="Q166" i="27"/>
  <c r="P166" i="27"/>
  <c r="F166" i="27"/>
  <c r="C166" i="27"/>
  <c r="AE165" i="27"/>
  <c r="Y165" i="27"/>
  <c r="F165" i="27"/>
  <c r="D165" i="27"/>
  <c r="AI164" i="27"/>
  <c r="AH164" i="27"/>
  <c r="AE164" i="27"/>
  <c r="AD164" i="27"/>
  <c r="AC164" i="27"/>
  <c r="AB164" i="27"/>
  <c r="X164" i="27"/>
  <c r="V164" i="27"/>
  <c r="U164" i="27"/>
  <c r="R164" i="27"/>
  <c r="Q164" i="27"/>
  <c r="P164" i="27"/>
  <c r="O164" i="27"/>
  <c r="J164" i="27"/>
  <c r="K164" i="27"/>
  <c r="I164" i="27"/>
  <c r="L164" i="27"/>
  <c r="G164" i="27"/>
  <c r="F164" i="27"/>
  <c r="H164" i="27"/>
  <c r="D164" i="27"/>
  <c r="C164" i="27"/>
  <c r="AE163" i="27"/>
  <c r="X163" i="27"/>
  <c r="R163" i="27"/>
  <c r="Q163" i="27"/>
  <c r="J163" i="27"/>
  <c r="K163" i="27"/>
  <c r="I163" i="27"/>
  <c r="L163" i="27"/>
  <c r="G163" i="27"/>
  <c r="F163" i="27"/>
  <c r="H163" i="27"/>
  <c r="D163" i="27"/>
  <c r="C163" i="27"/>
  <c r="AI161" i="27"/>
  <c r="AH161" i="27"/>
  <c r="AE161" i="27"/>
  <c r="AD161" i="27"/>
  <c r="AC161" i="27"/>
  <c r="AB161" i="27"/>
  <c r="X161" i="27"/>
  <c r="V161" i="27"/>
  <c r="U161" i="27"/>
  <c r="R161" i="27"/>
  <c r="Q161" i="27"/>
  <c r="P161" i="27"/>
  <c r="O161" i="27"/>
  <c r="J161" i="27"/>
  <c r="K161" i="27"/>
  <c r="I161" i="27"/>
  <c r="L161" i="27"/>
  <c r="G161" i="27"/>
  <c r="F161" i="27"/>
  <c r="H161" i="27"/>
  <c r="D161" i="27"/>
  <c r="C161" i="27"/>
  <c r="AI160" i="27"/>
  <c r="AH160" i="27"/>
  <c r="AE160" i="27"/>
  <c r="AD160" i="27"/>
  <c r="AC160" i="27"/>
  <c r="AB160" i="27"/>
  <c r="X160" i="27"/>
  <c r="V160" i="27"/>
  <c r="U160" i="27"/>
  <c r="R160" i="27"/>
  <c r="P160" i="27"/>
  <c r="O160" i="27"/>
  <c r="J160" i="27"/>
  <c r="I160" i="27"/>
  <c r="L160" i="27"/>
  <c r="G160" i="27"/>
  <c r="F160" i="27"/>
  <c r="H160" i="27"/>
  <c r="D160" i="27"/>
  <c r="C160" i="27"/>
  <c r="AE159" i="27"/>
  <c r="X159" i="27"/>
  <c r="V159" i="27"/>
  <c r="U159" i="27"/>
  <c r="R159" i="27"/>
  <c r="Q159" i="27"/>
  <c r="P159" i="27"/>
  <c r="O159" i="27"/>
  <c r="F159" i="27"/>
  <c r="D159" i="27"/>
  <c r="AE158" i="27"/>
  <c r="AD158" i="27"/>
  <c r="AC158" i="27"/>
  <c r="AB158" i="27"/>
  <c r="X158" i="27"/>
  <c r="V158" i="27"/>
  <c r="R158" i="27"/>
  <c r="Q158" i="27"/>
  <c r="P158" i="27"/>
  <c r="O158" i="27"/>
  <c r="J158" i="27"/>
  <c r="K158" i="27"/>
  <c r="I158" i="27"/>
  <c r="L158" i="27"/>
  <c r="G158" i="27"/>
  <c r="F158" i="27"/>
  <c r="H158" i="27"/>
  <c r="D158" i="27"/>
  <c r="C158" i="27"/>
  <c r="AD157" i="27"/>
  <c r="X157" i="27"/>
  <c r="R157" i="27"/>
  <c r="L157" i="27"/>
  <c r="F157" i="27"/>
  <c r="K156" i="27"/>
  <c r="F156" i="27"/>
  <c r="AE155" i="27"/>
  <c r="AB155" i="27"/>
  <c r="X155" i="27"/>
  <c r="V155" i="27"/>
  <c r="U155" i="27"/>
  <c r="R155" i="27"/>
  <c r="P155" i="27"/>
  <c r="J155" i="27"/>
  <c r="K155" i="27"/>
  <c r="I155" i="27"/>
  <c r="L155" i="27"/>
  <c r="G155" i="27"/>
  <c r="F155" i="27"/>
  <c r="H155" i="27"/>
  <c r="D155" i="27"/>
  <c r="AE153" i="27"/>
  <c r="X153" i="27"/>
  <c r="V153" i="27"/>
  <c r="U153" i="27"/>
  <c r="R153" i="27"/>
  <c r="Q153" i="27"/>
  <c r="P153" i="27"/>
  <c r="O153" i="27"/>
  <c r="J153" i="27"/>
  <c r="K153" i="27"/>
  <c r="I153" i="27"/>
  <c r="L153" i="27"/>
  <c r="G153" i="27"/>
  <c r="F153" i="27"/>
  <c r="H153" i="27"/>
  <c r="D153" i="27"/>
  <c r="C153" i="27"/>
  <c r="AE152" i="27"/>
  <c r="X152" i="27"/>
  <c r="R152" i="27"/>
  <c r="J152" i="27"/>
  <c r="K152" i="27"/>
  <c r="I152" i="27"/>
  <c r="L152" i="27"/>
  <c r="G152" i="27"/>
  <c r="F152" i="27"/>
  <c r="H152" i="27"/>
  <c r="AI151" i="27"/>
  <c r="AH151" i="27"/>
  <c r="AE151" i="27"/>
  <c r="AD151" i="27"/>
  <c r="AC151" i="27"/>
  <c r="AB151" i="27"/>
  <c r="X151" i="27"/>
  <c r="V151" i="27"/>
  <c r="U151" i="27"/>
  <c r="R151" i="27"/>
  <c r="Q151" i="27"/>
  <c r="P151" i="27"/>
  <c r="O151" i="27"/>
  <c r="J151" i="27"/>
  <c r="K151" i="27"/>
  <c r="I151" i="27"/>
  <c r="L151" i="27"/>
  <c r="G151" i="27"/>
  <c r="F151" i="27"/>
  <c r="H151" i="27"/>
  <c r="D151" i="27"/>
  <c r="C151" i="27"/>
  <c r="AI150" i="27"/>
  <c r="AH150" i="27"/>
  <c r="AE150" i="27"/>
  <c r="AD150" i="27"/>
  <c r="AC150" i="27"/>
  <c r="AB150" i="27"/>
  <c r="X150" i="27"/>
  <c r="V150" i="27"/>
  <c r="U150" i="27"/>
  <c r="R150" i="27"/>
  <c r="P150" i="27"/>
  <c r="O150" i="27"/>
  <c r="J150" i="27"/>
  <c r="K150" i="27"/>
  <c r="I150" i="27"/>
  <c r="L150" i="27"/>
  <c r="G150" i="27"/>
  <c r="F150" i="27"/>
  <c r="H150" i="27"/>
  <c r="C150" i="27"/>
  <c r="AE149" i="27"/>
  <c r="X149" i="27"/>
  <c r="R149" i="27"/>
  <c r="F149" i="27"/>
  <c r="AH148" i="27"/>
  <c r="AE148" i="27"/>
  <c r="AC148" i="27"/>
  <c r="AB148" i="27"/>
  <c r="X148" i="27"/>
  <c r="V148" i="27"/>
  <c r="U148" i="27"/>
  <c r="R148" i="27"/>
  <c r="Q148" i="27"/>
  <c r="P148" i="27"/>
  <c r="O148" i="27"/>
  <c r="J148" i="27"/>
  <c r="K148" i="27"/>
  <c r="I148" i="27"/>
  <c r="L148" i="27"/>
  <c r="G148" i="27"/>
  <c r="F148" i="27"/>
  <c r="H148" i="27"/>
  <c r="D148" i="27"/>
  <c r="C148" i="27"/>
  <c r="AI147" i="27"/>
  <c r="AH147" i="27"/>
  <c r="AE147" i="27"/>
  <c r="AD147" i="27"/>
  <c r="AC147" i="27"/>
  <c r="AB147" i="27"/>
  <c r="X147" i="27"/>
  <c r="V147" i="27"/>
  <c r="U147" i="27"/>
  <c r="R147" i="27"/>
  <c r="Q147" i="27"/>
  <c r="P147" i="27"/>
  <c r="O147" i="27"/>
  <c r="J147" i="27"/>
  <c r="K147" i="27"/>
  <c r="I147" i="27"/>
  <c r="L147" i="27"/>
  <c r="G147" i="27"/>
  <c r="F147" i="27"/>
  <c r="H147" i="27"/>
  <c r="D147" i="27"/>
  <c r="C147" i="27"/>
  <c r="AC146" i="27"/>
  <c r="X146" i="27"/>
  <c r="R146" i="27"/>
  <c r="Q146" i="27"/>
  <c r="P146" i="27"/>
  <c r="O146" i="27"/>
  <c r="J146" i="27"/>
  <c r="K146" i="27"/>
  <c r="I146" i="27"/>
  <c r="L146" i="27"/>
  <c r="G146" i="27"/>
  <c r="F146" i="27"/>
  <c r="H146" i="27"/>
  <c r="D146" i="27"/>
  <c r="AI145" i="27"/>
  <c r="AD145" i="27"/>
  <c r="X145" i="27"/>
  <c r="V145" i="27"/>
  <c r="U145" i="27"/>
  <c r="R145" i="27"/>
  <c r="Q145" i="27"/>
  <c r="P145" i="27"/>
  <c r="O145" i="27"/>
  <c r="J145" i="27"/>
  <c r="K145" i="27"/>
  <c r="I145" i="27"/>
  <c r="L145" i="27"/>
  <c r="G145" i="27"/>
  <c r="F145" i="27"/>
  <c r="H145" i="27"/>
  <c r="D145" i="27"/>
  <c r="C145" i="27"/>
  <c r="X144" i="27"/>
  <c r="V144" i="27"/>
  <c r="U144" i="27"/>
  <c r="R144" i="27"/>
  <c r="Q144" i="27"/>
  <c r="P144" i="27"/>
  <c r="O144" i="27"/>
  <c r="J144" i="27"/>
  <c r="K144" i="27"/>
  <c r="I144" i="27"/>
  <c r="L144" i="27"/>
  <c r="G144" i="27"/>
  <c r="F144" i="27"/>
  <c r="H144" i="27"/>
  <c r="D144" i="27"/>
  <c r="C144" i="27"/>
  <c r="X143" i="27"/>
  <c r="V143" i="27"/>
  <c r="R143" i="27"/>
  <c r="F143" i="27"/>
  <c r="X142" i="27"/>
  <c r="R142" i="27"/>
  <c r="F142" i="27"/>
  <c r="AE138" i="27"/>
  <c r="X138" i="27"/>
  <c r="R138" i="27"/>
  <c r="J138" i="27"/>
  <c r="K138" i="27"/>
  <c r="I138" i="27"/>
  <c r="F138" i="27"/>
  <c r="H138" i="27"/>
  <c r="D138" i="27"/>
  <c r="C138" i="27"/>
  <c r="AI137" i="27"/>
  <c r="AH137" i="27"/>
  <c r="AE137" i="27"/>
  <c r="AC137" i="27"/>
  <c r="AB137" i="27"/>
  <c r="X137" i="27"/>
  <c r="U137" i="27"/>
  <c r="R137" i="27"/>
  <c r="O137" i="27"/>
  <c r="J137" i="27"/>
  <c r="K137" i="27"/>
  <c r="I137" i="27"/>
  <c r="L137" i="27"/>
  <c r="G137" i="27"/>
  <c r="F137" i="27"/>
  <c r="H137" i="27"/>
  <c r="AI136" i="27"/>
  <c r="AH136" i="27"/>
  <c r="AE136" i="27"/>
  <c r="AD136" i="27"/>
  <c r="AC136" i="27"/>
  <c r="AB136" i="27"/>
  <c r="X136" i="27"/>
  <c r="V136" i="27"/>
  <c r="U136" i="27"/>
  <c r="R136" i="27"/>
  <c r="Q136" i="27"/>
  <c r="P136" i="27"/>
  <c r="O136" i="27"/>
  <c r="J136" i="27"/>
  <c r="K136" i="27"/>
  <c r="L136" i="27"/>
  <c r="G136" i="27"/>
  <c r="F136" i="27"/>
  <c r="H136" i="27"/>
  <c r="D136" i="27"/>
  <c r="C136" i="27"/>
  <c r="AI134" i="27"/>
  <c r="AH134" i="27"/>
  <c r="AE134" i="27"/>
  <c r="AD134" i="27"/>
  <c r="AC134" i="27"/>
  <c r="X134" i="27"/>
  <c r="R134" i="27"/>
  <c r="Q134" i="27"/>
  <c r="P134" i="27"/>
  <c r="O134" i="27"/>
  <c r="J134" i="27"/>
  <c r="K134" i="27"/>
  <c r="I134" i="27"/>
  <c r="L134" i="27"/>
  <c r="G134" i="27"/>
  <c r="F134" i="27"/>
  <c r="H134" i="27"/>
  <c r="D134" i="27"/>
  <c r="C134" i="27"/>
  <c r="AI133" i="27"/>
  <c r="AH133" i="27"/>
  <c r="AE133" i="27"/>
  <c r="AD133" i="27"/>
  <c r="AC133" i="27"/>
  <c r="AB133" i="27"/>
  <c r="X133" i="27"/>
  <c r="V133" i="27"/>
  <c r="U133" i="27"/>
  <c r="R133" i="27"/>
  <c r="P133" i="27"/>
  <c r="O133" i="27"/>
  <c r="J133" i="27"/>
  <c r="K133" i="27"/>
  <c r="I133" i="27"/>
  <c r="L133" i="27"/>
  <c r="G133" i="27"/>
  <c r="F133" i="27"/>
  <c r="H133" i="27"/>
  <c r="D133" i="27"/>
  <c r="C133" i="27"/>
  <c r="AE132" i="27"/>
  <c r="U132" i="27"/>
  <c r="R132" i="27"/>
  <c r="F132" i="27"/>
  <c r="AH131" i="27"/>
  <c r="AE131" i="27"/>
  <c r="AD131" i="27"/>
  <c r="AC131" i="27"/>
  <c r="AB131" i="27"/>
  <c r="X131" i="27"/>
  <c r="V131" i="27"/>
  <c r="U131" i="27"/>
  <c r="R131" i="27"/>
  <c r="Q131" i="27"/>
  <c r="P131" i="27"/>
  <c r="O131" i="27"/>
  <c r="J131" i="27"/>
  <c r="K131" i="27"/>
  <c r="I131" i="27"/>
  <c r="L131" i="27"/>
  <c r="G131" i="27"/>
  <c r="F131" i="27"/>
  <c r="H131" i="27"/>
  <c r="D131" i="27"/>
  <c r="C131" i="27"/>
  <c r="X130" i="27"/>
  <c r="F130" i="27"/>
  <c r="C130" i="27"/>
  <c r="X129" i="27"/>
  <c r="F129" i="27"/>
  <c r="C129" i="27"/>
  <c r="R126" i="27"/>
  <c r="J126" i="27"/>
  <c r="K126" i="27"/>
  <c r="I126" i="27"/>
  <c r="L126" i="27"/>
  <c r="G126" i="27"/>
  <c r="H126" i="27"/>
  <c r="R125" i="27"/>
  <c r="J125" i="27"/>
  <c r="K125" i="27"/>
  <c r="I125" i="27"/>
  <c r="L125" i="27"/>
  <c r="G125" i="27"/>
  <c r="F125" i="27"/>
  <c r="H125" i="27"/>
  <c r="AH124" i="27"/>
  <c r="AE124" i="27"/>
  <c r="AC124" i="27"/>
  <c r="X124" i="27"/>
  <c r="V124" i="27"/>
  <c r="U124" i="27"/>
  <c r="R124" i="27"/>
  <c r="J124" i="27"/>
  <c r="K124" i="27"/>
  <c r="I124" i="27"/>
  <c r="L124" i="27"/>
  <c r="G124" i="27"/>
  <c r="F124" i="27"/>
  <c r="H124" i="27"/>
  <c r="D124" i="27"/>
  <c r="AI123" i="27"/>
  <c r="AH123" i="27"/>
  <c r="AE123" i="27"/>
  <c r="AD123" i="27"/>
  <c r="AC123" i="27"/>
  <c r="AB123" i="27"/>
  <c r="X123" i="27"/>
  <c r="V123" i="27"/>
  <c r="U123" i="27"/>
  <c r="R123" i="27"/>
  <c r="Q123" i="27"/>
  <c r="P123" i="27"/>
  <c r="O123" i="27"/>
  <c r="J123" i="27"/>
  <c r="K123" i="27"/>
  <c r="I123" i="27"/>
  <c r="L123" i="27"/>
  <c r="G123" i="27"/>
  <c r="F123" i="27"/>
  <c r="H123" i="27"/>
  <c r="D123" i="27"/>
  <c r="C123" i="27"/>
  <c r="AI122" i="27"/>
  <c r="AH122" i="27"/>
  <c r="AE122" i="27"/>
  <c r="AD122" i="27"/>
  <c r="AC122" i="27"/>
  <c r="AB122" i="27"/>
  <c r="X122" i="27"/>
  <c r="V122" i="27"/>
  <c r="U122" i="27"/>
  <c r="R122" i="27"/>
  <c r="Q122" i="27"/>
  <c r="P122" i="27"/>
  <c r="O122" i="27"/>
  <c r="J122" i="27"/>
  <c r="K122" i="27"/>
  <c r="I122" i="27"/>
  <c r="L122" i="27"/>
  <c r="G122" i="27"/>
  <c r="F122" i="27"/>
  <c r="H122" i="27"/>
  <c r="D122" i="27"/>
  <c r="C122" i="27"/>
  <c r="X118" i="27"/>
  <c r="AI117" i="27"/>
  <c r="AH117" i="27"/>
  <c r="AE117" i="27"/>
  <c r="AD117" i="27"/>
  <c r="AC117" i="27"/>
  <c r="AB117" i="27"/>
  <c r="X117" i="27"/>
  <c r="F117" i="27"/>
  <c r="C117" i="27"/>
  <c r="X116" i="27"/>
  <c r="J116" i="27"/>
  <c r="K116" i="27"/>
  <c r="I116" i="27"/>
  <c r="G116" i="27"/>
  <c r="H116" i="27"/>
  <c r="C116" i="27"/>
  <c r="AI115" i="27"/>
  <c r="AH115" i="27"/>
  <c r="AE115" i="27"/>
  <c r="AD115" i="27"/>
  <c r="AC115" i="27"/>
  <c r="AB115" i="27"/>
  <c r="X115" i="27"/>
  <c r="V115" i="27"/>
  <c r="U115" i="27"/>
  <c r="R115" i="27"/>
  <c r="Q115" i="27"/>
  <c r="P115" i="27"/>
  <c r="O115" i="27"/>
  <c r="J115" i="27"/>
  <c r="K115" i="27"/>
  <c r="I115" i="27"/>
  <c r="L115" i="27"/>
  <c r="G115" i="27"/>
  <c r="F115" i="27"/>
  <c r="H115" i="27"/>
  <c r="D115" i="27"/>
  <c r="C115" i="27"/>
  <c r="AI114" i="27"/>
  <c r="AH114" i="27"/>
  <c r="AE114" i="27"/>
  <c r="AD114" i="27"/>
  <c r="AC114" i="27"/>
  <c r="AB114" i="27"/>
  <c r="X114" i="27"/>
  <c r="V114" i="27"/>
  <c r="U114" i="27"/>
  <c r="R114" i="27"/>
  <c r="Q114" i="27"/>
  <c r="P114" i="27"/>
  <c r="O114" i="27"/>
  <c r="J114" i="27"/>
  <c r="K114" i="27"/>
  <c r="I114" i="27"/>
  <c r="L114" i="27"/>
  <c r="G114" i="27"/>
  <c r="F114" i="27"/>
  <c r="H114" i="27"/>
  <c r="D114" i="27"/>
  <c r="C114" i="27"/>
  <c r="AI113" i="27"/>
  <c r="AH113" i="27"/>
  <c r="AE113" i="27"/>
  <c r="AD113" i="27"/>
  <c r="AC113" i="27"/>
  <c r="AB113" i="27"/>
  <c r="X113" i="27"/>
  <c r="V113" i="27"/>
  <c r="U113" i="27"/>
  <c r="R113" i="27"/>
  <c r="Q113" i="27"/>
  <c r="P113" i="27"/>
  <c r="O113" i="27"/>
  <c r="J113" i="27"/>
  <c r="K113" i="27"/>
  <c r="I113" i="27"/>
  <c r="L113" i="27"/>
  <c r="G113" i="27"/>
  <c r="F113" i="27"/>
  <c r="H113" i="27"/>
  <c r="D113" i="27"/>
  <c r="C113" i="27"/>
  <c r="X112" i="27"/>
  <c r="J112" i="27"/>
  <c r="C112" i="27"/>
  <c r="J106" i="27"/>
  <c r="K106" i="27"/>
  <c r="I106" i="27"/>
  <c r="L106" i="27"/>
  <c r="G106" i="27"/>
  <c r="H106" i="27"/>
  <c r="J102" i="27"/>
  <c r="K102" i="27"/>
  <c r="I102" i="27"/>
  <c r="L102" i="27"/>
  <c r="G102" i="27"/>
  <c r="H102" i="27"/>
  <c r="AI101" i="27"/>
  <c r="AH101" i="27"/>
  <c r="AE101" i="27"/>
  <c r="AD101" i="27"/>
  <c r="AC101" i="27"/>
  <c r="AB101" i="27"/>
  <c r="X101" i="27"/>
  <c r="V101" i="27"/>
  <c r="U101" i="27"/>
  <c r="R101" i="27"/>
  <c r="Q101" i="27"/>
  <c r="P101" i="27"/>
  <c r="O101" i="27"/>
  <c r="J101" i="27"/>
  <c r="K101" i="27"/>
  <c r="I101" i="27"/>
  <c r="L101" i="27"/>
  <c r="G101" i="27"/>
  <c r="F101" i="27"/>
  <c r="H101" i="27"/>
  <c r="D101" i="27"/>
  <c r="C101" i="27"/>
  <c r="AI100" i="27"/>
  <c r="AH100" i="27"/>
  <c r="AE100" i="27"/>
  <c r="AD100" i="27"/>
  <c r="AC100" i="27"/>
  <c r="AB100" i="27"/>
  <c r="X100" i="27"/>
  <c r="U100" i="27"/>
  <c r="R100" i="27"/>
  <c r="Q100" i="27"/>
  <c r="P100" i="27"/>
  <c r="O100" i="27"/>
  <c r="J100" i="27"/>
  <c r="K100" i="27"/>
  <c r="I100" i="27"/>
  <c r="L100" i="27"/>
  <c r="G100" i="27"/>
  <c r="F100" i="27"/>
  <c r="H100" i="27"/>
  <c r="D100" i="27"/>
  <c r="C100" i="27"/>
  <c r="AE99" i="27"/>
  <c r="X99" i="27"/>
  <c r="R99" i="27"/>
  <c r="J99" i="27"/>
  <c r="K99" i="27"/>
  <c r="I99" i="27"/>
  <c r="L99" i="27"/>
  <c r="G99" i="27"/>
  <c r="F99" i="27"/>
  <c r="H99" i="27"/>
  <c r="C99" i="27"/>
  <c r="AI98" i="27"/>
  <c r="AH98" i="27"/>
  <c r="AE98" i="27"/>
  <c r="AD98" i="27"/>
  <c r="AC98" i="27"/>
  <c r="AB98" i="27"/>
  <c r="X98" i="27"/>
  <c r="V98" i="27"/>
  <c r="U98" i="27"/>
  <c r="R98" i="27"/>
  <c r="P98" i="27"/>
  <c r="O98" i="27"/>
  <c r="J98" i="27"/>
  <c r="K98" i="27"/>
  <c r="I98" i="27"/>
  <c r="L98" i="27"/>
  <c r="G98" i="27"/>
  <c r="F98" i="27"/>
  <c r="H98" i="27"/>
  <c r="D98" i="27"/>
  <c r="C98" i="27"/>
  <c r="AI97" i="27"/>
  <c r="AH97" i="27"/>
  <c r="AE97" i="27"/>
  <c r="AD97" i="27"/>
  <c r="AC97" i="27"/>
  <c r="AB97" i="27"/>
  <c r="X97" i="27"/>
  <c r="V97" i="27"/>
  <c r="U97" i="27"/>
  <c r="R97" i="27"/>
  <c r="P97" i="27"/>
  <c r="O97" i="27"/>
  <c r="J97" i="27"/>
  <c r="K97" i="27"/>
  <c r="I97" i="27"/>
  <c r="L97" i="27"/>
  <c r="G97" i="27"/>
  <c r="F97" i="27"/>
  <c r="H97" i="27"/>
  <c r="D97" i="27"/>
  <c r="C97" i="27"/>
  <c r="AI96" i="27"/>
  <c r="AH96" i="27"/>
  <c r="AD96" i="27"/>
  <c r="AC96" i="27"/>
  <c r="AB96" i="27"/>
  <c r="X96" i="27"/>
  <c r="V96" i="27"/>
  <c r="U96" i="27"/>
  <c r="R96" i="27"/>
  <c r="Q96" i="27"/>
  <c r="P96" i="27"/>
  <c r="O96" i="27"/>
  <c r="J96" i="27"/>
  <c r="K96" i="27"/>
  <c r="I96" i="27"/>
  <c r="L96" i="27"/>
  <c r="G96" i="27"/>
  <c r="F96" i="27"/>
  <c r="H96" i="27"/>
  <c r="C96" i="27"/>
  <c r="AI95" i="27"/>
  <c r="AH95" i="27"/>
  <c r="AE95" i="27"/>
  <c r="AD95" i="27"/>
  <c r="AC95" i="27"/>
  <c r="AB95" i="27"/>
  <c r="X95" i="27"/>
  <c r="V95" i="27"/>
  <c r="U95" i="27"/>
  <c r="R95" i="27"/>
  <c r="Q95" i="27"/>
  <c r="P95" i="27"/>
  <c r="O95" i="27"/>
  <c r="J95" i="27"/>
  <c r="K95" i="27"/>
  <c r="I95" i="27"/>
  <c r="L95" i="27"/>
  <c r="G95" i="27"/>
  <c r="F95" i="27"/>
  <c r="H95" i="27"/>
  <c r="C95" i="27"/>
  <c r="AI94" i="27"/>
  <c r="AH94" i="27"/>
  <c r="AE94" i="27"/>
  <c r="AD94" i="27"/>
  <c r="AC94" i="27"/>
  <c r="AB94" i="27"/>
  <c r="X94" i="27"/>
  <c r="V94" i="27"/>
  <c r="U94" i="27"/>
  <c r="R94" i="27"/>
  <c r="Q94" i="27"/>
  <c r="P94" i="27"/>
  <c r="O94" i="27"/>
  <c r="J94" i="27"/>
  <c r="K94" i="27"/>
  <c r="I94" i="27"/>
  <c r="L94" i="27"/>
  <c r="G94" i="27"/>
  <c r="F94" i="27"/>
  <c r="H94" i="27"/>
  <c r="AI93" i="27"/>
  <c r="AH93" i="27"/>
  <c r="AE93" i="27"/>
  <c r="AD93" i="27"/>
  <c r="AC93" i="27"/>
  <c r="AB93" i="27"/>
  <c r="X93" i="27"/>
  <c r="V93" i="27"/>
  <c r="U93" i="27"/>
  <c r="R93" i="27"/>
  <c r="Q93" i="27"/>
  <c r="P93" i="27"/>
  <c r="O93" i="27"/>
  <c r="J93" i="27"/>
  <c r="K93" i="27"/>
  <c r="I93" i="27"/>
  <c r="L93" i="27"/>
  <c r="G93" i="27"/>
  <c r="F93" i="27"/>
  <c r="H93" i="27"/>
  <c r="AI92" i="27"/>
  <c r="AH92" i="27"/>
  <c r="AE92" i="27"/>
  <c r="AD92" i="27"/>
  <c r="AC92" i="27"/>
  <c r="AB92" i="27"/>
  <c r="X92" i="27"/>
  <c r="V92" i="27"/>
  <c r="U92" i="27"/>
  <c r="R92" i="27"/>
  <c r="Q92" i="27"/>
  <c r="P92" i="27"/>
  <c r="O92" i="27"/>
  <c r="J92" i="27"/>
  <c r="K92" i="27"/>
  <c r="I92" i="27"/>
  <c r="L92" i="27"/>
  <c r="G92" i="27"/>
  <c r="F92" i="27"/>
  <c r="H92" i="27"/>
  <c r="D92" i="27"/>
  <c r="AI91" i="27"/>
  <c r="AH91" i="27"/>
  <c r="AE91" i="27"/>
  <c r="AD91" i="27"/>
  <c r="AC91" i="27"/>
  <c r="X91" i="27"/>
  <c r="V91" i="27"/>
  <c r="U91" i="27"/>
  <c r="R91" i="27"/>
  <c r="Q91" i="27"/>
  <c r="P91" i="27"/>
  <c r="O91" i="27"/>
  <c r="J91" i="27"/>
  <c r="K91" i="27"/>
  <c r="I91" i="27"/>
  <c r="L91" i="27"/>
  <c r="G91" i="27"/>
  <c r="F91" i="27"/>
  <c r="H91" i="27"/>
  <c r="D91" i="27"/>
  <c r="C91" i="27"/>
  <c r="AI90" i="27"/>
  <c r="AH90" i="27"/>
  <c r="AD90" i="27"/>
  <c r="AC90" i="27"/>
  <c r="AB90" i="27"/>
  <c r="X90" i="27"/>
  <c r="V90" i="27"/>
  <c r="U90" i="27"/>
  <c r="R90" i="27"/>
  <c r="Q90" i="27"/>
  <c r="P90" i="27"/>
  <c r="O90" i="27"/>
  <c r="J90" i="27"/>
  <c r="K90" i="27"/>
  <c r="I90" i="27"/>
  <c r="L90" i="27"/>
  <c r="G90" i="27"/>
  <c r="F90" i="27"/>
  <c r="H90" i="27"/>
  <c r="D90" i="27"/>
  <c r="C90" i="27"/>
  <c r="Y89" i="27"/>
  <c r="R89" i="27"/>
  <c r="J89" i="27"/>
  <c r="K89" i="27"/>
  <c r="I89" i="27"/>
  <c r="L89" i="27"/>
  <c r="G89" i="27"/>
  <c r="F89" i="27"/>
  <c r="H89" i="27"/>
  <c r="AI84" i="27"/>
  <c r="AD84" i="27"/>
  <c r="AC84" i="27"/>
  <c r="AB84" i="27"/>
  <c r="X84" i="27"/>
  <c r="V84" i="27"/>
  <c r="U84" i="27"/>
  <c r="J84" i="27"/>
  <c r="K84" i="27"/>
  <c r="I84" i="27"/>
  <c r="L84" i="27"/>
  <c r="G84" i="27"/>
  <c r="F84" i="27"/>
  <c r="H84" i="27"/>
  <c r="D84" i="27"/>
  <c r="AI83" i="27"/>
  <c r="AH83" i="27"/>
  <c r="AE83" i="27"/>
  <c r="AD83" i="27"/>
  <c r="AC83" i="27"/>
  <c r="AB83" i="27"/>
  <c r="X83" i="27"/>
  <c r="V83" i="27"/>
  <c r="U83" i="27"/>
  <c r="R83" i="27"/>
  <c r="Q83" i="27"/>
  <c r="P83" i="27"/>
  <c r="O83" i="27"/>
  <c r="J83" i="27"/>
  <c r="K83" i="27"/>
  <c r="I83" i="27"/>
  <c r="L83" i="27"/>
  <c r="G83" i="27"/>
  <c r="F83" i="27"/>
  <c r="H83" i="27"/>
  <c r="D83" i="27"/>
  <c r="C83" i="27"/>
  <c r="AI82" i="27"/>
  <c r="AH82" i="27"/>
  <c r="AE82" i="27"/>
  <c r="AD82" i="27"/>
  <c r="AC82" i="27"/>
  <c r="AB82" i="27"/>
  <c r="X82" i="27"/>
  <c r="V82" i="27"/>
  <c r="U82" i="27"/>
  <c r="R82" i="27"/>
  <c r="Q82" i="27"/>
  <c r="P82" i="27"/>
  <c r="O82" i="27"/>
  <c r="J82" i="27"/>
  <c r="K82" i="27"/>
  <c r="I82" i="27"/>
  <c r="L82" i="27"/>
  <c r="G82" i="27"/>
  <c r="F82" i="27"/>
  <c r="H82" i="27"/>
  <c r="D82" i="27"/>
  <c r="C82" i="27"/>
  <c r="AI81" i="27"/>
  <c r="AH81" i="27"/>
  <c r="AE81" i="27"/>
  <c r="AD81" i="27"/>
  <c r="AC81" i="27"/>
  <c r="AB81" i="27"/>
  <c r="X81" i="27"/>
  <c r="V81" i="27"/>
  <c r="U81" i="27"/>
  <c r="R81" i="27"/>
  <c r="Q81" i="27"/>
  <c r="P81" i="27"/>
  <c r="O81" i="27"/>
  <c r="J81" i="27"/>
  <c r="K81" i="27"/>
  <c r="I81" i="27"/>
  <c r="L81" i="27"/>
  <c r="G81" i="27"/>
  <c r="F81" i="27"/>
  <c r="H81" i="27"/>
  <c r="D81" i="27"/>
  <c r="C81" i="27"/>
  <c r="AI80" i="27"/>
  <c r="AH80" i="27"/>
  <c r="AE80" i="27"/>
  <c r="AD80" i="27"/>
  <c r="AC80" i="27"/>
  <c r="AB80" i="27"/>
  <c r="X80" i="27"/>
  <c r="V80" i="27"/>
  <c r="U80" i="27"/>
  <c r="R80" i="27"/>
  <c r="Q80" i="27"/>
  <c r="P80" i="27"/>
  <c r="O80" i="27"/>
  <c r="J80" i="27"/>
  <c r="K80" i="27"/>
  <c r="I80" i="27"/>
  <c r="L80" i="27"/>
  <c r="G80" i="27"/>
  <c r="F80" i="27"/>
  <c r="H80" i="27"/>
  <c r="D80" i="27"/>
  <c r="C80" i="27"/>
  <c r="AI79" i="27"/>
  <c r="AH79" i="27"/>
  <c r="AE79" i="27"/>
  <c r="AD79" i="27"/>
  <c r="AC79" i="27"/>
  <c r="AB79" i="27"/>
  <c r="X79" i="27"/>
  <c r="V79" i="27"/>
  <c r="U79" i="27"/>
  <c r="R79" i="27"/>
  <c r="Q79" i="27"/>
  <c r="P79" i="27"/>
  <c r="O79" i="27"/>
  <c r="J79" i="27"/>
  <c r="K79" i="27"/>
  <c r="I79" i="27"/>
  <c r="L79" i="27"/>
  <c r="G79" i="27"/>
  <c r="F79" i="27"/>
  <c r="H79" i="27"/>
  <c r="D79" i="27"/>
  <c r="C79" i="27"/>
  <c r="AI78" i="27"/>
  <c r="AH78" i="27"/>
  <c r="AE78" i="27"/>
  <c r="AD78" i="27"/>
  <c r="AC78" i="27"/>
  <c r="AB78" i="27"/>
  <c r="X78" i="27"/>
  <c r="V78" i="27"/>
  <c r="U78" i="27"/>
  <c r="R78" i="27"/>
  <c r="Q78" i="27"/>
  <c r="P78" i="27"/>
  <c r="O78" i="27"/>
  <c r="J78" i="27"/>
  <c r="K78" i="27"/>
  <c r="I78" i="27"/>
  <c r="L78" i="27"/>
  <c r="G78" i="27"/>
  <c r="F78" i="27"/>
  <c r="H78" i="27"/>
  <c r="D78" i="27"/>
  <c r="C78" i="27"/>
  <c r="AI77" i="27"/>
  <c r="AH77" i="27"/>
  <c r="AE77" i="27"/>
  <c r="AD77" i="27"/>
  <c r="AC77" i="27"/>
  <c r="AB77" i="27"/>
  <c r="X77" i="27"/>
  <c r="V77" i="27"/>
  <c r="U77" i="27"/>
  <c r="R77" i="27"/>
  <c r="Q77" i="27"/>
  <c r="P77" i="27"/>
  <c r="O77" i="27"/>
  <c r="J77" i="27"/>
  <c r="K77" i="27"/>
  <c r="I77" i="27"/>
  <c r="L77" i="27"/>
  <c r="G77" i="27"/>
  <c r="F77" i="27"/>
  <c r="H77" i="27"/>
  <c r="D77" i="27"/>
  <c r="C77" i="27"/>
  <c r="AI76" i="27"/>
  <c r="AH76" i="27"/>
  <c r="AE76" i="27"/>
  <c r="AD76" i="27"/>
  <c r="AC76" i="27"/>
  <c r="AB76" i="27"/>
  <c r="X76" i="27"/>
  <c r="V76" i="27"/>
  <c r="U76" i="27"/>
  <c r="R76" i="27"/>
  <c r="Q76" i="27"/>
  <c r="P76" i="27"/>
  <c r="O76" i="27"/>
  <c r="J76" i="27"/>
  <c r="K76" i="27"/>
  <c r="I76" i="27"/>
  <c r="L76" i="27"/>
  <c r="G76" i="27"/>
  <c r="F76" i="27"/>
  <c r="H76" i="27"/>
  <c r="D76" i="27"/>
  <c r="C76" i="27"/>
  <c r="AI75" i="27"/>
  <c r="AH75" i="27"/>
  <c r="AE75" i="27"/>
  <c r="AD75" i="27"/>
  <c r="AC75" i="27"/>
  <c r="AB75" i="27"/>
  <c r="X75" i="27"/>
  <c r="V75" i="27"/>
  <c r="U75" i="27"/>
  <c r="Q75" i="27"/>
  <c r="P75" i="27"/>
  <c r="O75" i="27"/>
  <c r="J75" i="27"/>
  <c r="K75" i="27"/>
  <c r="I75" i="27"/>
  <c r="L75" i="27"/>
  <c r="G75" i="27"/>
  <c r="F75" i="27"/>
  <c r="H75" i="27"/>
  <c r="D75" i="27"/>
  <c r="C75" i="27"/>
  <c r="AI74" i="27"/>
  <c r="AH74" i="27"/>
  <c r="AE74" i="27"/>
  <c r="AD74" i="27"/>
  <c r="AC74" i="27"/>
  <c r="AB74" i="27"/>
  <c r="X74" i="27"/>
  <c r="V74" i="27"/>
  <c r="U74" i="27"/>
  <c r="R74" i="27"/>
  <c r="P74" i="27"/>
  <c r="O74" i="27"/>
  <c r="J74" i="27"/>
  <c r="K74" i="27"/>
  <c r="I74" i="27"/>
  <c r="L74" i="27"/>
  <c r="G74" i="27"/>
  <c r="F74" i="27"/>
  <c r="H74" i="27"/>
  <c r="D74" i="27"/>
  <c r="C74" i="27"/>
  <c r="AI73" i="27"/>
  <c r="AH73" i="27"/>
  <c r="AE73" i="27"/>
  <c r="AD73" i="27"/>
  <c r="AC73" i="27"/>
  <c r="AB73" i="27"/>
  <c r="X73" i="27"/>
  <c r="V73" i="27"/>
  <c r="U73" i="27"/>
  <c r="R73" i="27"/>
  <c r="P73" i="27"/>
  <c r="O73" i="27"/>
  <c r="J73" i="27"/>
  <c r="K73" i="27"/>
  <c r="I73" i="27"/>
  <c r="L73" i="27"/>
  <c r="G73" i="27"/>
  <c r="F73" i="27"/>
  <c r="H73" i="27"/>
  <c r="D73" i="27"/>
  <c r="C73" i="27"/>
  <c r="AI72" i="27"/>
  <c r="AH72" i="27"/>
  <c r="AE72" i="27"/>
  <c r="AD72" i="27"/>
  <c r="AC72" i="27"/>
  <c r="AB72" i="27"/>
  <c r="X72" i="27"/>
  <c r="V72" i="27"/>
  <c r="U72" i="27"/>
  <c r="R72" i="27"/>
  <c r="Q72" i="27"/>
  <c r="P72" i="27"/>
  <c r="O72" i="27"/>
  <c r="J72" i="27"/>
  <c r="K72" i="27"/>
  <c r="I72" i="27"/>
  <c r="L72" i="27"/>
  <c r="G72" i="27"/>
  <c r="F72" i="27"/>
  <c r="H72" i="27"/>
  <c r="D72" i="27"/>
  <c r="C72" i="27"/>
  <c r="AI71" i="27"/>
  <c r="AH71" i="27"/>
  <c r="AE71" i="27"/>
  <c r="AD71" i="27"/>
  <c r="AC71" i="27"/>
  <c r="AB71" i="27"/>
  <c r="X71" i="27"/>
  <c r="V71" i="27"/>
  <c r="U71" i="27"/>
  <c r="R71" i="27"/>
  <c r="Q71" i="27"/>
  <c r="P71" i="27"/>
  <c r="O71" i="27"/>
  <c r="J71" i="27"/>
  <c r="K71" i="27"/>
  <c r="I71" i="27"/>
  <c r="L71" i="27"/>
  <c r="G71" i="27"/>
  <c r="F71" i="27"/>
  <c r="H71" i="27"/>
  <c r="D71" i="27"/>
  <c r="C71" i="27"/>
  <c r="AI70" i="27"/>
  <c r="AH70" i="27"/>
  <c r="AE70" i="27"/>
  <c r="AD70" i="27"/>
  <c r="AC70" i="27"/>
  <c r="AB70" i="27"/>
  <c r="X70" i="27"/>
  <c r="V70" i="27"/>
  <c r="U70" i="27"/>
  <c r="R70" i="27"/>
  <c r="Q70" i="27"/>
  <c r="P70" i="27"/>
  <c r="O70" i="27"/>
  <c r="J70" i="27"/>
  <c r="K70" i="27"/>
  <c r="I70" i="27"/>
  <c r="L70" i="27"/>
  <c r="G70" i="27"/>
  <c r="F70" i="27"/>
  <c r="H70" i="27"/>
  <c r="D70" i="27"/>
  <c r="C70" i="27"/>
  <c r="AI69" i="27"/>
  <c r="AH69" i="27"/>
  <c r="AE69" i="27"/>
  <c r="AD69" i="27"/>
  <c r="AC69" i="27"/>
  <c r="AB69" i="27"/>
  <c r="X69" i="27"/>
  <c r="V69" i="27"/>
  <c r="U69" i="27"/>
  <c r="R69" i="27"/>
  <c r="Q69" i="27"/>
  <c r="P69" i="27"/>
  <c r="O69" i="27"/>
  <c r="J69" i="27"/>
  <c r="K69" i="27"/>
  <c r="I69" i="27"/>
  <c r="L69" i="27"/>
  <c r="G69" i="27"/>
  <c r="F69" i="27"/>
  <c r="H69" i="27"/>
  <c r="D69" i="27"/>
  <c r="C69" i="27"/>
  <c r="AI68" i="27"/>
  <c r="AH68" i="27"/>
  <c r="AE68" i="27"/>
  <c r="AD68" i="27"/>
  <c r="AC68" i="27"/>
  <c r="AB68" i="27"/>
  <c r="X68" i="27"/>
  <c r="V68" i="27"/>
  <c r="U68" i="27"/>
  <c r="R68" i="27"/>
  <c r="Q68" i="27"/>
  <c r="P68" i="27"/>
  <c r="O68" i="27"/>
  <c r="J68" i="27"/>
  <c r="K68" i="27"/>
  <c r="I68" i="27"/>
  <c r="L68" i="27"/>
  <c r="G68" i="27"/>
  <c r="F68" i="27"/>
  <c r="H68" i="27"/>
  <c r="D68" i="27"/>
  <c r="C68" i="27"/>
  <c r="AI67" i="27"/>
  <c r="AH67" i="27"/>
  <c r="AE67" i="27"/>
  <c r="AD67" i="27"/>
  <c r="AC67" i="27"/>
  <c r="AB67" i="27"/>
  <c r="X67" i="27"/>
  <c r="V67" i="27"/>
  <c r="U67" i="27"/>
  <c r="R67" i="27"/>
  <c r="Q67" i="27"/>
  <c r="P67" i="27"/>
  <c r="O67" i="27"/>
  <c r="J67" i="27"/>
  <c r="K67" i="27"/>
  <c r="I67" i="27"/>
  <c r="L67" i="27"/>
  <c r="G67" i="27"/>
  <c r="F67" i="27"/>
  <c r="H67" i="27"/>
  <c r="D67" i="27"/>
  <c r="C67" i="27"/>
  <c r="AI66" i="27"/>
  <c r="AH66" i="27"/>
  <c r="AE66" i="27"/>
  <c r="AD66" i="27"/>
  <c r="AC66" i="27"/>
  <c r="AB66" i="27"/>
  <c r="X66" i="27"/>
  <c r="V66" i="27"/>
  <c r="U66" i="27"/>
  <c r="R66" i="27"/>
  <c r="Q66" i="27"/>
  <c r="P66" i="27"/>
  <c r="O66" i="27"/>
  <c r="J66" i="27"/>
  <c r="K66" i="27"/>
  <c r="I66" i="27"/>
  <c r="L66" i="27"/>
  <c r="G66" i="27"/>
  <c r="F66" i="27"/>
  <c r="H66" i="27"/>
  <c r="D66" i="27"/>
  <c r="C66" i="27"/>
  <c r="AI65" i="27"/>
  <c r="AH65" i="27"/>
  <c r="AE65" i="27"/>
  <c r="AD65" i="27"/>
  <c r="AC65" i="27"/>
  <c r="AB65" i="27"/>
  <c r="X65" i="27"/>
  <c r="V65" i="27"/>
  <c r="U65" i="27"/>
  <c r="R65" i="27"/>
  <c r="Q65" i="27"/>
  <c r="P65" i="27"/>
  <c r="O65" i="27"/>
  <c r="J65" i="27"/>
  <c r="K65" i="27"/>
  <c r="I65" i="27"/>
  <c r="L65" i="27"/>
  <c r="G65" i="27"/>
  <c r="F65" i="27"/>
  <c r="H65" i="27"/>
  <c r="D65" i="27"/>
  <c r="C65" i="27"/>
  <c r="AI64" i="27"/>
  <c r="AH64" i="27"/>
  <c r="AE64" i="27"/>
  <c r="AD64" i="27"/>
  <c r="AC64" i="27"/>
  <c r="AB64" i="27"/>
  <c r="X64" i="27"/>
  <c r="V64" i="27"/>
  <c r="U64" i="27"/>
  <c r="R64" i="27"/>
  <c r="Q64" i="27"/>
  <c r="P64" i="27"/>
  <c r="O64" i="27"/>
  <c r="J64" i="27"/>
  <c r="K64" i="27"/>
  <c r="I64" i="27"/>
  <c r="L64" i="27"/>
  <c r="G64" i="27"/>
  <c r="F64" i="27"/>
  <c r="H64" i="27"/>
  <c r="D64" i="27"/>
  <c r="C64" i="27"/>
  <c r="AI63" i="27"/>
  <c r="AH63" i="27"/>
  <c r="AE63" i="27"/>
  <c r="AD63" i="27"/>
  <c r="AC63" i="27"/>
  <c r="AB63" i="27"/>
  <c r="X63" i="27"/>
  <c r="V63" i="27"/>
  <c r="U63" i="27"/>
  <c r="R63" i="27"/>
  <c r="Q63" i="27"/>
  <c r="P63" i="27"/>
  <c r="O63" i="27"/>
  <c r="J63" i="27"/>
  <c r="K63" i="27"/>
  <c r="I63" i="27"/>
  <c r="L63" i="27"/>
  <c r="G63" i="27"/>
  <c r="F63" i="27"/>
  <c r="H63" i="27"/>
  <c r="D63" i="27"/>
  <c r="C63" i="27"/>
  <c r="AI62" i="27"/>
  <c r="AH62" i="27"/>
  <c r="AE62" i="27"/>
  <c r="AD62" i="27"/>
  <c r="AC62" i="27"/>
  <c r="AB62" i="27"/>
  <c r="X62" i="27"/>
  <c r="V62" i="27"/>
  <c r="U62" i="27"/>
  <c r="R62" i="27"/>
  <c r="Q62" i="27"/>
  <c r="P62" i="27"/>
  <c r="J62" i="27"/>
  <c r="K62" i="27"/>
  <c r="I62" i="27"/>
  <c r="L62" i="27"/>
  <c r="G62" i="27"/>
  <c r="F62" i="27"/>
  <c r="H62" i="27"/>
  <c r="D62" i="27"/>
  <c r="AI61" i="27"/>
  <c r="AH61" i="27"/>
  <c r="AE61" i="27"/>
  <c r="AD61" i="27"/>
  <c r="AC61" i="27"/>
  <c r="AB61" i="27"/>
  <c r="X61" i="27"/>
  <c r="V61" i="27"/>
  <c r="U61" i="27"/>
  <c r="R61" i="27"/>
  <c r="Q61" i="27"/>
  <c r="P61" i="27"/>
  <c r="J61" i="27"/>
  <c r="K61" i="27"/>
  <c r="I61" i="27"/>
  <c r="L61" i="27"/>
  <c r="G61" i="27"/>
  <c r="F61" i="27"/>
  <c r="H61" i="27"/>
  <c r="D61" i="27"/>
  <c r="C61" i="27"/>
  <c r="AI60" i="27"/>
  <c r="AH60" i="27"/>
  <c r="AE60" i="27"/>
  <c r="AD60" i="27"/>
  <c r="AC60" i="27"/>
  <c r="AB60" i="27"/>
  <c r="X60" i="27"/>
  <c r="V60" i="27"/>
  <c r="U60" i="27"/>
  <c r="R60" i="27"/>
  <c r="Q60" i="27"/>
  <c r="P60" i="27"/>
  <c r="J60" i="27"/>
  <c r="K60" i="27"/>
  <c r="I60" i="27"/>
  <c r="L60" i="27"/>
  <c r="G60" i="27"/>
  <c r="F60" i="27"/>
  <c r="H60" i="27"/>
  <c r="D60" i="27"/>
  <c r="C60" i="27"/>
  <c r="AI59" i="27"/>
  <c r="AE59" i="27"/>
  <c r="AD59" i="27"/>
  <c r="AC59" i="27"/>
  <c r="AB59" i="27"/>
  <c r="X59" i="27"/>
  <c r="V59" i="27"/>
  <c r="U59" i="27"/>
  <c r="R59" i="27"/>
  <c r="Q59" i="27"/>
  <c r="J59" i="27"/>
  <c r="K59" i="27"/>
  <c r="I59" i="27"/>
  <c r="L59" i="27"/>
  <c r="G59" i="27"/>
  <c r="F59" i="27"/>
  <c r="H59" i="27"/>
  <c r="D59" i="27"/>
  <c r="C59" i="27"/>
  <c r="J54" i="27"/>
  <c r="K54" i="27"/>
  <c r="I54" i="27"/>
  <c r="L54" i="27"/>
  <c r="G54" i="27"/>
  <c r="F54" i="27"/>
  <c r="H54" i="27"/>
  <c r="D54" i="27"/>
  <c r="J52" i="27"/>
  <c r="K52" i="27"/>
  <c r="I52" i="27"/>
  <c r="L52" i="27"/>
  <c r="G52" i="27"/>
  <c r="F52" i="27"/>
  <c r="H52" i="27"/>
  <c r="D52" i="27"/>
  <c r="C52" i="27"/>
  <c r="AI51" i="27"/>
  <c r="AH51" i="27"/>
  <c r="AE51" i="27"/>
  <c r="AD51" i="27"/>
  <c r="AC51" i="27"/>
  <c r="AB51" i="27"/>
  <c r="X51" i="27"/>
  <c r="V51" i="27"/>
  <c r="U51" i="27"/>
  <c r="R51" i="27"/>
  <c r="Q51" i="27"/>
  <c r="P51" i="27"/>
  <c r="O51" i="27"/>
  <c r="J51" i="27"/>
  <c r="K51" i="27"/>
  <c r="I51" i="27"/>
  <c r="L51" i="27"/>
  <c r="G51" i="27"/>
  <c r="F51" i="27"/>
  <c r="H51" i="27"/>
  <c r="D51" i="27"/>
  <c r="C51" i="27"/>
  <c r="AI50" i="27"/>
  <c r="AH50" i="27"/>
  <c r="AE50" i="27"/>
  <c r="AD50" i="27"/>
  <c r="AC50" i="27"/>
  <c r="AB50" i="27"/>
  <c r="X50" i="27"/>
  <c r="V50" i="27"/>
  <c r="U50" i="27"/>
  <c r="R50" i="27"/>
  <c r="Q50" i="27"/>
  <c r="P50" i="27"/>
  <c r="O50" i="27"/>
  <c r="J50" i="27"/>
  <c r="K50" i="27"/>
  <c r="I50" i="27"/>
  <c r="L50" i="27"/>
  <c r="G50" i="27"/>
  <c r="F50" i="27"/>
  <c r="H50" i="27"/>
  <c r="D50" i="27"/>
  <c r="C50" i="27"/>
  <c r="AI49" i="27"/>
  <c r="AH49" i="27"/>
  <c r="AE49" i="27"/>
  <c r="AD49" i="27"/>
  <c r="AC49" i="27"/>
  <c r="AB49" i="27"/>
  <c r="X49" i="27"/>
  <c r="V49" i="27"/>
  <c r="U49" i="27"/>
  <c r="R49" i="27"/>
  <c r="Q49" i="27"/>
  <c r="P49" i="27"/>
  <c r="O49" i="27"/>
  <c r="J49" i="27"/>
  <c r="K49" i="27"/>
  <c r="I49" i="27"/>
  <c r="L49" i="27"/>
  <c r="G49" i="27"/>
  <c r="F49" i="27"/>
  <c r="H49" i="27"/>
  <c r="D49" i="27"/>
  <c r="C49" i="27"/>
  <c r="AI48" i="27"/>
  <c r="AH48" i="27"/>
  <c r="AE48" i="27"/>
  <c r="AD48" i="27"/>
  <c r="AC48" i="27"/>
  <c r="AB48" i="27"/>
  <c r="X48" i="27"/>
  <c r="V48" i="27"/>
  <c r="U48" i="27"/>
  <c r="R48" i="27"/>
  <c r="Q48" i="27"/>
  <c r="P48" i="27"/>
  <c r="O48" i="27"/>
  <c r="J48" i="27"/>
  <c r="K48" i="27"/>
  <c r="I48" i="27"/>
  <c r="L48" i="27"/>
  <c r="G48" i="27"/>
  <c r="F48" i="27"/>
  <c r="H48" i="27"/>
  <c r="D48" i="27"/>
  <c r="C48" i="27"/>
  <c r="AI45" i="27"/>
  <c r="AH45" i="27"/>
  <c r="AE45" i="27"/>
  <c r="AD45" i="27"/>
  <c r="AC45" i="27"/>
  <c r="AB45" i="27"/>
  <c r="X45" i="27"/>
  <c r="V45" i="27"/>
  <c r="U45" i="27"/>
  <c r="R45" i="27"/>
  <c r="Q45" i="27"/>
  <c r="P45" i="27"/>
  <c r="O45" i="27"/>
  <c r="J45" i="27"/>
  <c r="K45" i="27"/>
  <c r="I45" i="27"/>
  <c r="L45" i="27"/>
  <c r="G45" i="27"/>
  <c r="F45" i="27"/>
  <c r="H45" i="27"/>
  <c r="D45" i="27"/>
  <c r="C45" i="27"/>
  <c r="AI44" i="27"/>
  <c r="AH44" i="27"/>
  <c r="AE44" i="27"/>
  <c r="AD44" i="27"/>
  <c r="AC44" i="27"/>
  <c r="AB44" i="27"/>
  <c r="X44" i="27"/>
  <c r="V44" i="27"/>
  <c r="U44" i="27"/>
  <c r="R44" i="27"/>
  <c r="Q44" i="27"/>
  <c r="P44" i="27"/>
  <c r="O44" i="27"/>
  <c r="J44" i="27"/>
  <c r="K44" i="27"/>
  <c r="I44" i="27"/>
  <c r="L44" i="27"/>
  <c r="G44" i="27"/>
  <c r="F44" i="27"/>
  <c r="H44" i="27"/>
  <c r="D44" i="27"/>
  <c r="C44" i="27"/>
  <c r="AI43" i="27"/>
  <c r="AH43" i="27"/>
  <c r="AE43" i="27"/>
  <c r="AD43" i="27"/>
  <c r="AC43" i="27"/>
  <c r="AB43" i="27"/>
  <c r="X43" i="27"/>
  <c r="V43" i="27"/>
  <c r="U43" i="27"/>
  <c r="R43" i="27"/>
  <c r="Q43" i="27"/>
  <c r="P43" i="27"/>
  <c r="O43" i="27"/>
  <c r="J43" i="27"/>
  <c r="K43" i="27"/>
  <c r="I43" i="27"/>
  <c r="L43" i="27"/>
  <c r="G43" i="27"/>
  <c r="F43" i="27"/>
  <c r="H43" i="27"/>
  <c r="D43" i="27"/>
  <c r="C43" i="27"/>
  <c r="AE42" i="27"/>
  <c r="AD42" i="27"/>
  <c r="X42" i="27"/>
  <c r="V42" i="27"/>
  <c r="U42" i="27"/>
  <c r="R42" i="27"/>
  <c r="Q42" i="27"/>
  <c r="P42" i="27"/>
  <c r="O42" i="27"/>
  <c r="J42" i="27"/>
  <c r="K42" i="27"/>
  <c r="I42" i="27"/>
  <c r="L42" i="27"/>
  <c r="G42" i="27"/>
  <c r="F42" i="27"/>
  <c r="H42" i="27"/>
  <c r="D42" i="27"/>
  <c r="C42" i="27"/>
  <c r="AI41" i="27"/>
  <c r="AH41" i="27"/>
  <c r="AE41" i="27"/>
  <c r="AD41" i="27"/>
  <c r="AC41" i="27"/>
  <c r="AB41" i="27"/>
  <c r="X41" i="27"/>
  <c r="V41" i="27"/>
  <c r="U41" i="27"/>
  <c r="R41" i="27"/>
  <c r="Q41" i="27"/>
  <c r="P41" i="27"/>
  <c r="O41" i="27"/>
  <c r="J41" i="27"/>
  <c r="K41" i="27"/>
  <c r="I41" i="27"/>
  <c r="L41" i="27"/>
  <c r="G41" i="27"/>
  <c r="F41" i="27"/>
  <c r="H41" i="27"/>
  <c r="D41" i="27"/>
  <c r="C41" i="27"/>
  <c r="AI40" i="27"/>
  <c r="AE40" i="27"/>
  <c r="AD40" i="27"/>
  <c r="AC40" i="27"/>
  <c r="AB40" i="27"/>
  <c r="X40" i="27"/>
  <c r="V40" i="27"/>
  <c r="U40" i="27"/>
  <c r="R40" i="27"/>
  <c r="Q40" i="27"/>
  <c r="P40" i="27"/>
  <c r="O40" i="27"/>
  <c r="J40" i="27"/>
  <c r="K40" i="27"/>
  <c r="I40" i="27"/>
  <c r="L40" i="27"/>
  <c r="G40" i="27"/>
  <c r="F40" i="27"/>
  <c r="H40" i="27"/>
  <c r="D40" i="27"/>
  <c r="C40" i="27"/>
  <c r="AE39" i="27"/>
  <c r="X39" i="27"/>
  <c r="V39" i="27"/>
  <c r="U39" i="27"/>
  <c r="R39" i="27"/>
  <c r="Q39" i="27"/>
  <c r="P39" i="27"/>
  <c r="O39" i="27"/>
  <c r="J39" i="27"/>
  <c r="K39" i="27"/>
  <c r="I39" i="27"/>
  <c r="L39" i="27"/>
  <c r="G39" i="27"/>
  <c r="F39" i="27"/>
  <c r="H39" i="27"/>
  <c r="D39" i="27"/>
  <c r="C39" i="27"/>
  <c r="AI38" i="27"/>
  <c r="AH38" i="27"/>
  <c r="AE38" i="27"/>
  <c r="AD38" i="27"/>
  <c r="AC38" i="27"/>
  <c r="AB38" i="27"/>
  <c r="X38" i="27"/>
  <c r="V38" i="27"/>
  <c r="U38" i="27"/>
  <c r="R38" i="27"/>
  <c r="Q38" i="27"/>
  <c r="P38" i="27"/>
  <c r="O38" i="27"/>
  <c r="J38" i="27"/>
  <c r="K38" i="27"/>
  <c r="I38" i="27"/>
  <c r="L38" i="27"/>
  <c r="G38" i="27"/>
  <c r="F38" i="27"/>
  <c r="H38" i="27"/>
  <c r="D38" i="27"/>
  <c r="C38" i="27"/>
  <c r="AI37" i="27"/>
  <c r="AE37" i="27"/>
  <c r="AD37" i="27"/>
  <c r="AC37" i="27"/>
  <c r="AB37" i="27"/>
  <c r="X37" i="27"/>
  <c r="V37" i="27"/>
  <c r="U37" i="27"/>
  <c r="R37" i="27"/>
  <c r="Q37" i="27"/>
  <c r="P37" i="27"/>
  <c r="O37" i="27"/>
  <c r="J37" i="27"/>
  <c r="K37" i="27"/>
  <c r="I37" i="27"/>
  <c r="L37" i="27"/>
  <c r="G37" i="27"/>
  <c r="F37" i="27"/>
  <c r="H37" i="27"/>
  <c r="D37" i="27"/>
  <c r="C37" i="27"/>
  <c r="AH36" i="27"/>
  <c r="AE36" i="27"/>
  <c r="X36" i="27"/>
  <c r="V36" i="27"/>
  <c r="U36" i="27"/>
  <c r="R36" i="27"/>
  <c r="Q36" i="27"/>
  <c r="P36" i="27"/>
  <c r="O36" i="27"/>
  <c r="J36" i="27"/>
  <c r="K36" i="27"/>
  <c r="I36" i="27"/>
  <c r="L36" i="27"/>
  <c r="G36" i="27"/>
  <c r="F36" i="27"/>
  <c r="H36" i="27"/>
  <c r="D36" i="27"/>
  <c r="C36" i="27"/>
  <c r="AI35" i="27"/>
  <c r="AH35" i="27"/>
  <c r="AE35" i="27"/>
  <c r="AD35" i="27"/>
  <c r="AC35" i="27"/>
  <c r="X35" i="27"/>
  <c r="V35" i="27"/>
  <c r="U35" i="27"/>
  <c r="R35" i="27"/>
  <c r="Q35" i="27"/>
  <c r="P35" i="27"/>
  <c r="O35" i="27"/>
  <c r="J35" i="27"/>
  <c r="K35" i="27"/>
  <c r="I35" i="27"/>
  <c r="L35" i="27"/>
  <c r="G35" i="27"/>
  <c r="F35" i="27"/>
  <c r="H35" i="27"/>
  <c r="D35" i="27"/>
  <c r="C35" i="27"/>
  <c r="AE34" i="27"/>
  <c r="X34" i="27"/>
  <c r="V34" i="27"/>
  <c r="U34" i="27"/>
  <c r="R34" i="27"/>
  <c r="Q34" i="27"/>
  <c r="P34" i="27"/>
  <c r="O34" i="27"/>
  <c r="J34" i="27"/>
  <c r="K34" i="27"/>
  <c r="I34" i="27"/>
  <c r="L34" i="27"/>
  <c r="G34" i="27"/>
  <c r="F34" i="27"/>
  <c r="H34" i="27"/>
  <c r="D34" i="27"/>
  <c r="C34" i="27"/>
  <c r="AI33" i="27"/>
  <c r="AE33" i="27"/>
  <c r="AD33" i="27"/>
  <c r="AC33" i="27"/>
  <c r="X33" i="27"/>
  <c r="V33" i="27"/>
  <c r="U33" i="27"/>
  <c r="R33" i="27"/>
  <c r="Q33" i="27"/>
  <c r="P33" i="27"/>
  <c r="O33" i="27"/>
  <c r="J33" i="27"/>
  <c r="K33" i="27"/>
  <c r="I33" i="27"/>
  <c r="L33" i="27"/>
  <c r="G33" i="27"/>
  <c r="F33" i="27"/>
  <c r="H33" i="27"/>
  <c r="D33" i="27"/>
  <c r="C33" i="27"/>
  <c r="AI32" i="27"/>
  <c r="AE32" i="27"/>
  <c r="AD32" i="27"/>
  <c r="X32" i="27"/>
  <c r="V32" i="27"/>
  <c r="U32" i="27"/>
  <c r="R32" i="27"/>
  <c r="Q32" i="27"/>
  <c r="P32" i="27"/>
  <c r="O32" i="27"/>
  <c r="J32" i="27"/>
  <c r="K32" i="27"/>
  <c r="I32" i="27"/>
  <c r="L32" i="27"/>
  <c r="G32" i="27"/>
  <c r="F32" i="27"/>
  <c r="H32" i="27"/>
  <c r="D32" i="27"/>
  <c r="C32" i="27"/>
  <c r="AI31" i="27"/>
  <c r="AH31" i="27"/>
  <c r="AE31" i="27"/>
  <c r="AD31" i="27"/>
  <c r="AC31" i="27"/>
  <c r="AB31" i="27"/>
  <c r="X31" i="27"/>
  <c r="V31" i="27"/>
  <c r="U31" i="27"/>
  <c r="R31" i="27"/>
  <c r="Q31" i="27"/>
  <c r="P31" i="27"/>
  <c r="O31" i="27"/>
  <c r="J31" i="27"/>
  <c r="K31" i="27"/>
  <c r="I31" i="27"/>
  <c r="L31" i="27"/>
  <c r="G31" i="27"/>
  <c r="F31" i="27"/>
  <c r="H31" i="27"/>
  <c r="D31" i="27"/>
  <c r="C31" i="27"/>
  <c r="Y28" i="27"/>
  <c r="Y54" i="27" s="1"/>
  <c r="X28" i="27"/>
  <c r="R28" i="27"/>
  <c r="J28" i="27"/>
  <c r="K28" i="27"/>
  <c r="I28" i="27"/>
  <c r="L28" i="27"/>
  <c r="G28" i="27"/>
  <c r="F28" i="27"/>
  <c r="H28" i="27"/>
  <c r="D28" i="27"/>
  <c r="AI27" i="27"/>
  <c r="AH27" i="27"/>
  <c r="AE27" i="27"/>
  <c r="AD27" i="27"/>
  <c r="AC27" i="27"/>
  <c r="AB27" i="27"/>
  <c r="X27" i="27"/>
  <c r="V27" i="27"/>
  <c r="U27" i="27"/>
  <c r="R27" i="27"/>
  <c r="Q27" i="27"/>
  <c r="P27" i="27"/>
  <c r="O27" i="27"/>
  <c r="J27" i="27"/>
  <c r="K27" i="27"/>
  <c r="I27" i="27"/>
  <c r="L27" i="27"/>
  <c r="G27" i="27"/>
  <c r="F27" i="27"/>
  <c r="H27" i="27"/>
  <c r="D27" i="27"/>
  <c r="C27" i="27"/>
  <c r="AI26" i="27"/>
  <c r="AH26" i="27"/>
  <c r="AE26" i="27"/>
  <c r="AD26" i="27"/>
  <c r="AC26" i="27"/>
  <c r="AB26" i="27"/>
  <c r="X26" i="27"/>
  <c r="V26" i="27"/>
  <c r="U26" i="27"/>
  <c r="R26" i="27"/>
  <c r="Q26" i="27"/>
  <c r="P26" i="27"/>
  <c r="O26" i="27"/>
  <c r="J26" i="27"/>
  <c r="K26" i="27"/>
  <c r="I26" i="27"/>
  <c r="L26" i="27"/>
  <c r="G26" i="27"/>
  <c r="F26" i="27"/>
  <c r="H26" i="27"/>
  <c r="D26" i="27"/>
  <c r="C26" i="27"/>
  <c r="AI25" i="27"/>
  <c r="AH25" i="27"/>
  <c r="AE25" i="27"/>
  <c r="AD25" i="27"/>
  <c r="AC25" i="27"/>
  <c r="AB25" i="27"/>
  <c r="X25" i="27"/>
  <c r="V25" i="27"/>
  <c r="U25" i="27"/>
  <c r="R25" i="27"/>
  <c r="Q25" i="27"/>
  <c r="P25" i="27"/>
  <c r="O25" i="27"/>
  <c r="J25" i="27"/>
  <c r="K25" i="27"/>
  <c r="I25" i="27"/>
  <c r="L25" i="27"/>
  <c r="G25" i="27"/>
  <c r="F25" i="27"/>
  <c r="H25" i="27"/>
  <c r="D25" i="27"/>
  <c r="C25" i="27"/>
  <c r="AI24" i="27"/>
  <c r="AH24" i="27"/>
  <c r="AE24" i="27"/>
  <c r="AD24" i="27"/>
  <c r="AC24" i="27"/>
  <c r="AB24" i="27"/>
  <c r="X24" i="27"/>
  <c r="V24" i="27"/>
  <c r="U24" i="27"/>
  <c r="R24" i="27"/>
  <c r="Q24" i="27"/>
  <c r="P24" i="27"/>
  <c r="O24" i="27"/>
  <c r="J24" i="27"/>
  <c r="K24" i="27"/>
  <c r="I24" i="27"/>
  <c r="L24" i="27"/>
  <c r="G24" i="27"/>
  <c r="F24" i="27"/>
  <c r="H24" i="27"/>
  <c r="D24" i="27"/>
  <c r="C24" i="27"/>
  <c r="AI23" i="27"/>
  <c r="AH23" i="27"/>
  <c r="AE23" i="27"/>
  <c r="AD23" i="27"/>
  <c r="AC23" i="27"/>
  <c r="AB23" i="27"/>
  <c r="X23" i="27"/>
  <c r="V23" i="27"/>
  <c r="U23" i="27"/>
  <c r="R23" i="27"/>
  <c r="Q23" i="27"/>
  <c r="P23" i="27"/>
  <c r="O23" i="27"/>
  <c r="J23" i="27"/>
  <c r="K23" i="27"/>
  <c r="I23" i="27"/>
  <c r="L23" i="27"/>
  <c r="G23" i="27"/>
  <c r="F23" i="27"/>
  <c r="H23" i="27"/>
  <c r="D23" i="27"/>
  <c r="C23" i="27"/>
  <c r="AI22" i="27"/>
  <c r="AH22" i="27"/>
  <c r="AE22" i="27"/>
  <c r="AD22" i="27"/>
  <c r="AC22" i="27"/>
  <c r="AB22" i="27"/>
  <c r="X22" i="27"/>
  <c r="V22" i="27"/>
  <c r="U22" i="27"/>
  <c r="R22" i="27"/>
  <c r="Q22" i="27"/>
  <c r="P22" i="27"/>
  <c r="O22" i="27"/>
  <c r="J22" i="27"/>
  <c r="K22" i="27"/>
  <c r="I22" i="27"/>
  <c r="L22" i="27"/>
  <c r="G22" i="27"/>
  <c r="F22" i="27"/>
  <c r="H22" i="27"/>
  <c r="D22" i="27"/>
  <c r="C22" i="27"/>
  <c r="AI21" i="27"/>
  <c r="AH21" i="27"/>
  <c r="AE21" i="27"/>
  <c r="AD21" i="27"/>
  <c r="AC21" i="27"/>
  <c r="AB21" i="27"/>
  <c r="X21" i="27"/>
  <c r="V21" i="27"/>
  <c r="U21" i="27"/>
  <c r="R21" i="27"/>
  <c r="Q21" i="27"/>
  <c r="P21" i="27"/>
  <c r="O21" i="27"/>
  <c r="J21" i="27"/>
  <c r="K21" i="27"/>
  <c r="I21" i="27"/>
  <c r="L21" i="27"/>
  <c r="G21" i="27"/>
  <c r="F21" i="27"/>
  <c r="H21" i="27"/>
  <c r="D21" i="27"/>
  <c r="C21" i="27"/>
  <c r="AI20" i="27"/>
  <c r="AE20" i="27"/>
  <c r="AD20" i="27"/>
  <c r="AC20" i="27"/>
  <c r="AB20" i="27"/>
  <c r="X20" i="27"/>
  <c r="V20" i="27"/>
  <c r="U20" i="27"/>
  <c r="R20" i="27"/>
  <c r="Q20" i="27"/>
  <c r="P20" i="27"/>
  <c r="O20" i="27"/>
  <c r="J20" i="27"/>
  <c r="K20" i="27"/>
  <c r="I20" i="27"/>
  <c r="L20" i="27"/>
  <c r="G20" i="27"/>
  <c r="F20" i="27"/>
  <c r="H20" i="27"/>
  <c r="D20" i="27"/>
  <c r="C20" i="27"/>
  <c r="AE18" i="27"/>
  <c r="AD18" i="27"/>
  <c r="AC18" i="27"/>
  <c r="AB18" i="27"/>
  <c r="X18" i="27"/>
  <c r="V18" i="27"/>
  <c r="U18" i="27"/>
  <c r="R18" i="27"/>
  <c r="Q18" i="27"/>
  <c r="P18" i="27"/>
  <c r="O18" i="27"/>
  <c r="J18" i="27"/>
  <c r="K18" i="27"/>
  <c r="I18" i="27"/>
  <c r="L18" i="27"/>
  <c r="G18" i="27"/>
  <c r="F18" i="27"/>
  <c r="H18" i="27"/>
  <c r="D18" i="27"/>
  <c r="C18" i="27"/>
  <c r="AI17" i="27"/>
  <c r="AH17" i="27"/>
  <c r="AE17" i="27"/>
  <c r="AD17" i="27"/>
  <c r="AC17" i="27"/>
  <c r="AB17" i="27"/>
  <c r="X17" i="27"/>
  <c r="V17" i="27"/>
  <c r="U17" i="27"/>
  <c r="R17" i="27"/>
  <c r="Q17" i="27"/>
  <c r="P17" i="27"/>
  <c r="O17" i="27"/>
  <c r="J17" i="27"/>
  <c r="K17" i="27"/>
  <c r="I17" i="27"/>
  <c r="L17" i="27"/>
  <c r="G17" i="27"/>
  <c r="F17" i="27"/>
  <c r="H17" i="27"/>
  <c r="D17" i="27"/>
  <c r="C17" i="27"/>
  <c r="AI16" i="27"/>
  <c r="AH16" i="27"/>
  <c r="AE16" i="27"/>
  <c r="AD16" i="27"/>
  <c r="AC16" i="27"/>
  <c r="AB16" i="27"/>
  <c r="X16" i="27"/>
  <c r="R16" i="27"/>
  <c r="Q16" i="27"/>
  <c r="P16" i="27"/>
  <c r="O16" i="27"/>
  <c r="J16" i="27"/>
  <c r="K16" i="27"/>
  <c r="I16" i="27"/>
  <c r="L16" i="27"/>
  <c r="G16" i="27"/>
  <c r="F16" i="27"/>
  <c r="H16" i="27"/>
  <c r="D16" i="27"/>
  <c r="C16" i="27"/>
  <c r="AI15" i="27"/>
  <c r="AH15" i="27"/>
  <c r="AE15" i="27"/>
  <c r="AD15" i="27"/>
  <c r="AC15" i="27"/>
  <c r="AB15" i="27"/>
  <c r="X15" i="27"/>
  <c r="V15" i="27"/>
  <c r="U15" i="27"/>
  <c r="R15" i="27"/>
  <c r="Q15" i="27"/>
  <c r="P15" i="27"/>
  <c r="O15" i="27"/>
  <c r="J15" i="27"/>
  <c r="K15" i="27"/>
  <c r="I15" i="27"/>
  <c r="L15" i="27"/>
  <c r="G15" i="27"/>
  <c r="F15" i="27"/>
  <c r="H15" i="27"/>
  <c r="D15" i="27"/>
  <c r="C15" i="27"/>
  <c r="AI14" i="27"/>
  <c r="AH14" i="27"/>
  <c r="AE14" i="27"/>
  <c r="AD14" i="27"/>
  <c r="AC14" i="27"/>
  <c r="X14" i="27"/>
  <c r="V14" i="27"/>
  <c r="U14" i="27"/>
  <c r="R14" i="27"/>
  <c r="Q14" i="27"/>
  <c r="P14" i="27"/>
  <c r="O14" i="27"/>
  <c r="J14" i="27"/>
  <c r="K14" i="27"/>
  <c r="I14" i="27"/>
  <c r="L14" i="27"/>
  <c r="G14" i="27"/>
  <c r="F14" i="27"/>
  <c r="H14" i="27"/>
  <c r="D14" i="27"/>
  <c r="C14" i="27"/>
  <c r="AH13" i="27"/>
  <c r="AE13" i="27"/>
  <c r="AC13" i="27"/>
  <c r="X13" i="27"/>
  <c r="V13" i="27"/>
  <c r="R13" i="27"/>
  <c r="Q13" i="27"/>
  <c r="P13" i="27"/>
  <c r="O13" i="27"/>
  <c r="J13" i="27"/>
  <c r="K13" i="27"/>
  <c r="I13" i="27"/>
  <c r="L13" i="27"/>
  <c r="G13" i="27"/>
  <c r="F13" i="27"/>
  <c r="H13" i="27"/>
  <c r="D13" i="27"/>
  <c r="C13" i="27"/>
  <c r="AI12" i="27"/>
  <c r="AH12" i="27"/>
  <c r="AE12" i="27"/>
  <c r="AD12" i="27"/>
  <c r="AC12" i="27"/>
  <c r="AB12" i="27"/>
  <c r="X12" i="27"/>
  <c r="V12" i="27"/>
  <c r="U12" i="27"/>
  <c r="R12" i="27"/>
  <c r="Q12" i="27"/>
  <c r="O12" i="27"/>
  <c r="J12" i="27"/>
  <c r="K12" i="27"/>
  <c r="I12" i="27"/>
  <c r="L12" i="27"/>
  <c r="G12" i="27"/>
  <c r="F12" i="27"/>
  <c r="H12" i="27"/>
  <c r="D12" i="27"/>
  <c r="C12" i="27"/>
  <c r="AI11" i="27"/>
  <c r="AH11" i="27"/>
  <c r="AE11" i="27"/>
  <c r="AD11" i="27"/>
  <c r="AB11" i="27"/>
  <c r="X11" i="27"/>
  <c r="V11" i="27"/>
  <c r="R11" i="27"/>
  <c r="Q11" i="27"/>
  <c r="P11" i="27"/>
  <c r="J11" i="27"/>
  <c r="K11" i="27"/>
  <c r="I11" i="27"/>
  <c r="L11" i="27"/>
  <c r="G11" i="27"/>
  <c r="F11" i="27"/>
  <c r="H11" i="27"/>
  <c r="D11" i="27"/>
  <c r="C11" i="27"/>
  <c r="AI10" i="27"/>
  <c r="AH10" i="27"/>
  <c r="AE10" i="27"/>
  <c r="AD10" i="27"/>
  <c r="AC10" i="27"/>
  <c r="AB10" i="27"/>
  <c r="X10" i="27"/>
  <c r="V10" i="27"/>
  <c r="U10" i="27"/>
  <c r="R10" i="27"/>
  <c r="Q10" i="27"/>
  <c r="P10" i="27"/>
  <c r="O10" i="27"/>
  <c r="J10" i="27"/>
  <c r="K10" i="27"/>
  <c r="I10" i="27"/>
  <c r="L10" i="27"/>
  <c r="G10" i="27"/>
  <c r="F10" i="27"/>
  <c r="H10" i="27"/>
  <c r="D10" i="27"/>
  <c r="C10" i="27"/>
  <c r="AE9" i="27"/>
  <c r="X9" i="27"/>
  <c r="R9" i="27"/>
  <c r="Q9" i="27"/>
  <c r="J9" i="27"/>
  <c r="K9" i="27"/>
  <c r="I9" i="27"/>
  <c r="L9" i="27"/>
  <c r="G9" i="27"/>
  <c r="F9" i="27"/>
  <c r="H9" i="27"/>
  <c r="D9" i="27"/>
  <c r="C9" i="27"/>
  <c r="AI8" i="27"/>
  <c r="AH8" i="27"/>
  <c r="AE8" i="27"/>
  <c r="AD8" i="27"/>
  <c r="AC8" i="27"/>
  <c r="AB8" i="27"/>
  <c r="X8" i="27"/>
  <c r="V8" i="27"/>
  <c r="U8" i="27"/>
  <c r="R8" i="27"/>
  <c r="Q8" i="27"/>
  <c r="P8" i="27"/>
  <c r="O8" i="27"/>
  <c r="J8" i="27"/>
  <c r="K8" i="27"/>
  <c r="I8" i="27"/>
  <c r="L8" i="27"/>
  <c r="G8" i="27"/>
  <c r="F8" i="27"/>
  <c r="H8" i="27"/>
  <c r="D8" i="27"/>
  <c r="C8" i="27"/>
  <c r="E42" i="28" l="1"/>
  <c r="AF357" i="27"/>
  <c r="Z382" i="27"/>
  <c r="AF361" i="27"/>
  <c r="AF360" i="27"/>
  <c r="AF358" i="27"/>
  <c r="AF382" i="27"/>
  <c r="AF359" i="27"/>
  <c r="AK213" i="27"/>
  <c r="AK134" i="27"/>
  <c r="AK196" i="27"/>
  <c r="F139" i="27"/>
  <c r="F175" i="27"/>
  <c r="F205" i="27"/>
  <c r="AK182" i="27"/>
  <c r="AK214" i="27"/>
  <c r="AJ350" i="27"/>
  <c r="F118" i="27"/>
  <c r="AK136" i="27"/>
  <c r="Q228" i="27"/>
  <c r="R288" i="27"/>
  <c r="R228" i="27"/>
  <c r="AE228" i="27"/>
  <c r="AK113" i="27"/>
  <c r="AK187" i="27"/>
  <c r="AK190" i="27"/>
  <c r="AK199" i="27"/>
  <c r="N226" i="27"/>
  <c r="N133" i="27"/>
  <c r="AK185" i="27"/>
  <c r="AK188" i="27"/>
  <c r="N115" i="27"/>
  <c r="AK114" i="27"/>
  <c r="AK191" i="27"/>
  <c r="AK211" i="27"/>
  <c r="AK194" i="27"/>
  <c r="AK183" i="27"/>
  <c r="AK186" i="27"/>
  <c r="AK189" i="27"/>
  <c r="AK198" i="27"/>
  <c r="N137" i="27"/>
  <c r="J229" i="27"/>
  <c r="J228" i="27"/>
  <c r="AF115" i="27"/>
  <c r="N145" i="27"/>
  <c r="N147" i="27"/>
  <c r="N150" i="27"/>
  <c r="N153" i="27"/>
  <c r="N167" i="27"/>
  <c r="N169" i="27"/>
  <c r="N172" i="27"/>
  <c r="AE217" i="27"/>
  <c r="L228" i="27"/>
  <c r="N224" i="27"/>
  <c r="N227" i="27"/>
  <c r="N243" i="27"/>
  <c r="I288" i="27"/>
  <c r="N255" i="27"/>
  <c r="N258" i="27"/>
  <c r="N261" i="27"/>
  <c r="N264" i="27"/>
  <c r="N267" i="27"/>
  <c r="N270" i="27"/>
  <c r="N273" i="27"/>
  <c r="N276" i="27"/>
  <c r="N296" i="27"/>
  <c r="N301" i="27"/>
  <c r="N304" i="27"/>
  <c r="N307" i="27"/>
  <c r="N310" i="27"/>
  <c r="N313" i="27"/>
  <c r="N316" i="27"/>
  <c r="N319" i="27"/>
  <c r="N322" i="27"/>
  <c r="N325" i="27"/>
  <c r="N114" i="27"/>
  <c r="N163" i="27"/>
  <c r="N181" i="27"/>
  <c r="Q249" i="27"/>
  <c r="N234" i="27"/>
  <c r="N240" i="27"/>
  <c r="N152" i="27"/>
  <c r="N161" i="27"/>
  <c r="N171" i="27"/>
  <c r="N257" i="27"/>
  <c r="N263" i="27"/>
  <c r="N269" i="27"/>
  <c r="N275" i="27"/>
  <c r="N113" i="27"/>
  <c r="N131" i="27"/>
  <c r="N134" i="27"/>
  <c r="N146" i="27"/>
  <c r="N168" i="27"/>
  <c r="N186" i="27"/>
  <c r="N192" i="27"/>
  <c r="N198" i="27"/>
  <c r="H228" i="27"/>
  <c r="F288" i="27"/>
  <c r="AK115" i="27"/>
  <c r="AK133" i="27"/>
  <c r="AK137" i="27"/>
  <c r="AK164" i="27"/>
  <c r="AK167" i="27"/>
  <c r="N173" i="27"/>
  <c r="N125" i="27"/>
  <c r="AK161" i="27"/>
  <c r="AK168" i="27"/>
  <c r="AK171" i="27"/>
  <c r="N184" i="27"/>
  <c r="N187" i="27"/>
  <c r="N190" i="27"/>
  <c r="N193" i="27"/>
  <c r="N196" i="27"/>
  <c r="N199" i="27"/>
  <c r="N203" i="27"/>
  <c r="I228" i="27"/>
  <c r="N237" i="27"/>
  <c r="AF114" i="27"/>
  <c r="N158" i="27"/>
  <c r="K228" i="27"/>
  <c r="N279" i="27"/>
  <c r="R249" i="27"/>
  <c r="N245" i="27"/>
  <c r="N248" i="27"/>
  <c r="N254" i="27"/>
  <c r="N260" i="27"/>
  <c r="N266" i="27"/>
  <c r="N272" i="27"/>
  <c r="N295" i="27"/>
  <c r="N300" i="27"/>
  <c r="N303" i="27"/>
  <c r="N306" i="27"/>
  <c r="N309" i="27"/>
  <c r="N312" i="27"/>
  <c r="N315" i="27"/>
  <c r="N318" i="27"/>
  <c r="N321" i="27"/>
  <c r="N324" i="27"/>
  <c r="Y102" i="27"/>
  <c r="Y106" i="27" s="1"/>
  <c r="N124" i="27"/>
  <c r="N144" i="27"/>
  <c r="AK151" i="27"/>
  <c r="AK160" i="27"/>
  <c r="AK170" i="27"/>
  <c r="N183" i="27"/>
  <c r="N189" i="27"/>
  <c r="N195" i="27"/>
  <c r="N201" i="27"/>
  <c r="N233" i="27"/>
  <c r="N236" i="27"/>
  <c r="N239" i="27"/>
  <c r="N242" i="27"/>
  <c r="N253" i="27"/>
  <c r="AF113" i="27"/>
  <c r="N148" i="27"/>
  <c r="N151" i="27"/>
  <c r="N155" i="27"/>
  <c r="N170" i="27"/>
  <c r="F228" i="27"/>
  <c r="N225" i="27"/>
  <c r="N278" i="27"/>
  <c r="N244" i="27"/>
  <c r="N247" i="27"/>
  <c r="N256" i="27"/>
  <c r="N259" i="27"/>
  <c r="N262" i="27"/>
  <c r="N265" i="27"/>
  <c r="N268" i="27"/>
  <c r="N271" i="27"/>
  <c r="N274" i="27"/>
  <c r="N277" i="27"/>
  <c r="N294" i="27"/>
  <c r="F334" i="27"/>
  <c r="N299" i="27"/>
  <c r="N302" i="27"/>
  <c r="N305" i="27"/>
  <c r="N308" i="27"/>
  <c r="N311" i="27"/>
  <c r="N314" i="27"/>
  <c r="N317" i="27"/>
  <c r="N320" i="27"/>
  <c r="N323" i="27"/>
  <c r="N326" i="27"/>
  <c r="AK147" i="27"/>
  <c r="AK150" i="27"/>
  <c r="N164" i="27"/>
  <c r="AK172" i="27"/>
  <c r="AE205" i="27"/>
  <c r="N182" i="27"/>
  <c r="N185" i="27"/>
  <c r="N188" i="27"/>
  <c r="N191" i="27"/>
  <c r="N194" i="27"/>
  <c r="N197" i="27"/>
  <c r="N200" i="27"/>
  <c r="N204" i="27"/>
  <c r="G228" i="27"/>
  <c r="N232" i="27"/>
  <c r="N235" i="27"/>
  <c r="N238" i="27"/>
  <c r="N241" i="27"/>
  <c r="AJ106" i="27"/>
  <c r="AK281" i="27"/>
  <c r="AE392" i="27"/>
  <c r="AF384" i="27"/>
  <c r="AL19" i="27"/>
  <c r="AK300" i="27"/>
  <c r="AK306" i="27"/>
  <c r="AK309" i="27"/>
  <c r="AK312" i="27"/>
  <c r="AK315" i="27"/>
  <c r="AK318" i="27"/>
  <c r="AK321" i="27"/>
  <c r="AK324" i="27"/>
  <c r="AK330" i="27"/>
  <c r="AK333" i="27"/>
  <c r="AL349" i="27"/>
  <c r="AL386" i="27"/>
  <c r="AL46" i="27"/>
  <c r="AL352" i="27"/>
  <c r="AL47" i="27"/>
  <c r="AK297" i="27"/>
  <c r="AK391" i="27"/>
  <c r="AK92" i="27"/>
  <c r="AK95" i="27"/>
  <c r="AK225" i="27"/>
  <c r="AK254" i="27"/>
  <c r="AK269" i="27"/>
  <c r="AK378" i="27"/>
  <c r="AK390" i="27"/>
  <c r="AK304" i="27"/>
  <c r="AK388" i="27"/>
  <c r="AK50" i="27"/>
  <c r="AK387" i="27"/>
  <c r="AK14" i="27"/>
  <c r="AK17" i="27"/>
  <c r="AK21" i="27"/>
  <c r="AK24" i="27"/>
  <c r="AK27" i="27"/>
  <c r="AK35" i="27"/>
  <c r="AK38" i="27"/>
  <c r="AK41" i="27"/>
  <c r="AK44" i="27"/>
  <c r="AK49" i="27"/>
  <c r="AK62" i="27"/>
  <c r="AK65" i="27"/>
  <c r="AK68" i="27"/>
  <c r="AK71" i="27"/>
  <c r="AK74" i="27"/>
  <c r="AK77" i="27"/>
  <c r="AK80" i="27"/>
  <c r="AK224" i="27"/>
  <c r="AK227" i="27"/>
  <c r="AK280" i="27"/>
  <c r="AK271" i="27"/>
  <c r="AK274" i="27"/>
  <c r="AK277" i="27"/>
  <c r="AK286" i="27"/>
  <c r="AK299" i="27"/>
  <c r="AK305" i="27"/>
  <c r="AK308" i="27"/>
  <c r="AK311" i="27"/>
  <c r="AK314" i="27"/>
  <c r="AK317" i="27"/>
  <c r="AK320" i="27"/>
  <c r="AK323" i="27"/>
  <c r="AK326" i="27"/>
  <c r="AK329" i="27"/>
  <c r="AK332" i="27"/>
  <c r="AK389" i="27"/>
  <c r="AK10" i="27"/>
  <c r="AK340" i="27"/>
  <c r="AK343" i="27"/>
  <c r="AK346" i="27"/>
  <c r="AK357" i="27"/>
  <c r="AK363" i="27"/>
  <c r="AK374" i="27"/>
  <c r="AK377" i="27"/>
  <c r="AK380" i="27"/>
  <c r="AK359" i="27"/>
  <c r="AK365" i="27"/>
  <c r="AK83" i="27"/>
  <c r="AK90" i="27"/>
  <c r="AK11" i="27"/>
  <c r="AK93" i="27"/>
  <c r="AK96" i="27"/>
  <c r="AK117" i="27"/>
  <c r="AK123" i="27"/>
  <c r="AK174" i="27"/>
  <c r="AK204" i="27"/>
  <c r="AK236" i="27"/>
  <c r="AK338" i="27"/>
  <c r="AK341" i="27"/>
  <c r="AK344" i="27"/>
  <c r="AK347" i="27"/>
  <c r="AK364" i="27"/>
  <c r="AK367" i="27"/>
  <c r="AK375" i="27"/>
  <c r="AK98" i="27"/>
  <c r="AK101" i="27"/>
  <c r="AK122" i="27"/>
  <c r="AK247" i="27"/>
  <c r="AK310" i="27"/>
  <c r="AK316" i="27"/>
  <c r="AK322" i="27"/>
  <c r="AK385" i="27"/>
  <c r="AK15" i="27"/>
  <c r="AK22" i="27"/>
  <c r="AK25" i="27"/>
  <c r="AK45" i="27"/>
  <c r="AK60" i="27"/>
  <c r="AK63" i="27"/>
  <c r="AK66" i="27"/>
  <c r="AK69" i="27"/>
  <c r="AK72" i="27"/>
  <c r="AK75" i="27"/>
  <c r="AK78" i="27"/>
  <c r="AK81" i="27"/>
  <c r="AK12" i="27"/>
  <c r="AK91" i="27"/>
  <c r="AK94" i="27"/>
  <c r="AK97" i="27"/>
  <c r="AK100" i="27"/>
  <c r="AF151" i="27"/>
  <c r="AF158" i="27"/>
  <c r="AF161" i="27"/>
  <c r="AK246" i="27"/>
  <c r="AK339" i="27"/>
  <c r="AK342" i="27"/>
  <c r="AK345" i="27"/>
  <c r="AK348" i="27"/>
  <c r="AK362" i="27"/>
  <c r="AK376" i="27"/>
  <c r="AK379" i="27"/>
  <c r="AK16" i="27"/>
  <c r="AK23" i="27"/>
  <c r="AK26" i="27"/>
  <c r="AK31" i="27"/>
  <c r="AK43" i="27"/>
  <c r="AK48" i="27"/>
  <c r="AK51" i="27"/>
  <c r="AK61" i="27"/>
  <c r="AK64" i="27"/>
  <c r="AK67" i="27"/>
  <c r="AK70" i="27"/>
  <c r="AK73" i="27"/>
  <c r="AK76" i="27"/>
  <c r="AK79" i="27"/>
  <c r="AK82" i="27"/>
  <c r="AK223" i="27"/>
  <c r="AK279" i="27"/>
  <c r="AK261" i="27"/>
  <c r="AK267" i="27"/>
  <c r="AK270" i="27"/>
  <c r="AK273" i="27"/>
  <c r="AK276" i="27"/>
  <c r="AK285" i="27"/>
  <c r="AK301" i="27"/>
  <c r="AK307" i="27"/>
  <c r="AK313" i="27"/>
  <c r="AK319" i="27"/>
  <c r="AK325" i="27"/>
  <c r="AK331" i="27"/>
  <c r="AF41" i="27"/>
  <c r="AF258" i="27"/>
  <c r="AF270" i="27"/>
  <c r="AF307" i="27"/>
  <c r="AF310" i="27"/>
  <c r="AF313" i="27"/>
  <c r="AF319" i="27"/>
  <c r="AF325" i="27"/>
  <c r="AF331" i="27"/>
  <c r="AF388" i="27"/>
  <c r="AF391" i="27"/>
  <c r="AF92" i="27"/>
  <c r="AF95" i="27"/>
  <c r="AF98" i="27"/>
  <c r="AF101" i="27"/>
  <c r="AF122" i="27"/>
  <c r="AF133" i="27"/>
  <c r="AF10" i="27"/>
  <c r="AF15" i="27"/>
  <c r="AF272" i="27"/>
  <c r="AF300" i="27"/>
  <c r="AF303" i="27"/>
  <c r="AF306" i="27"/>
  <c r="AF309" i="27"/>
  <c r="AF312" i="27"/>
  <c r="AF315" i="27"/>
  <c r="AF318" i="27"/>
  <c r="AF321" i="27"/>
  <c r="AF330" i="27"/>
  <c r="AF333" i="27"/>
  <c r="Z307" i="27"/>
  <c r="Z313" i="27"/>
  <c r="Z316" i="27"/>
  <c r="AF342" i="27"/>
  <c r="AF365" i="27"/>
  <c r="Z391" i="27"/>
  <c r="AF21" i="27"/>
  <c r="Z360" i="27"/>
  <c r="AF64" i="27"/>
  <c r="AF174" i="27"/>
  <c r="AF187" i="27"/>
  <c r="AF190" i="27"/>
  <c r="AF199" i="27"/>
  <c r="AF203" i="27"/>
  <c r="AF304" i="27"/>
  <c r="AF316" i="27"/>
  <c r="AF322" i="27"/>
  <c r="Z330" i="27"/>
  <c r="AF340" i="27"/>
  <c r="AF343" i="27"/>
  <c r="AF346" i="27"/>
  <c r="AF374" i="27"/>
  <c r="AF375" i="27"/>
  <c r="AF377" i="27"/>
  <c r="AF380" i="27"/>
  <c r="AF385" i="27"/>
  <c r="AF225" i="27"/>
  <c r="AF70" i="27"/>
  <c r="AF12" i="27"/>
  <c r="Z20" i="27"/>
  <c r="Z23" i="27"/>
  <c r="AF94" i="27"/>
  <c r="AF97" i="27"/>
  <c r="AF100" i="27"/>
  <c r="AF136" i="27"/>
  <c r="AF147" i="27"/>
  <c r="AF150" i="27"/>
  <c r="AF160" i="27"/>
  <c r="AF186" i="27"/>
  <c r="AF189" i="27"/>
  <c r="AF198" i="27"/>
  <c r="AF211" i="27"/>
  <c r="AF214" i="27"/>
  <c r="Z258" i="27"/>
  <c r="Z267" i="27"/>
  <c r="Z270" i="27"/>
  <c r="Z304" i="27"/>
  <c r="Z310" i="27"/>
  <c r="Z319" i="27"/>
  <c r="Z322" i="27"/>
  <c r="Z325" i="27"/>
  <c r="Z328" i="27"/>
  <c r="AF339" i="27"/>
  <c r="AF345" i="27"/>
  <c r="AF376" i="27"/>
  <c r="AF379" i="27"/>
  <c r="Z388" i="27"/>
  <c r="AF390" i="27"/>
  <c r="AF82" i="27"/>
  <c r="AF27" i="27"/>
  <c r="Z92" i="27"/>
  <c r="Z95" i="27"/>
  <c r="Z98" i="27"/>
  <c r="Z101" i="27"/>
  <c r="Z113" i="27"/>
  <c r="Z122" i="27"/>
  <c r="Z133" i="27"/>
  <c r="Z145" i="27"/>
  <c r="Z148" i="27"/>
  <c r="Z151" i="27"/>
  <c r="Z155" i="27"/>
  <c r="Z161" i="27"/>
  <c r="Z184" i="27"/>
  <c r="Z187" i="27"/>
  <c r="Z190" i="27"/>
  <c r="Z199" i="27"/>
  <c r="Z203" i="27"/>
  <c r="AF224" i="27"/>
  <c r="AF76" i="27"/>
  <c r="AF44" i="27"/>
  <c r="AF49" i="27"/>
  <c r="AF68" i="27"/>
  <c r="AF83" i="27"/>
  <c r="AF227" i="27"/>
  <c r="AF271" i="27"/>
  <c r="AF274" i="27"/>
  <c r="AF286" i="27"/>
  <c r="AF299" i="27"/>
  <c r="AF305" i="27"/>
  <c r="AF308" i="27"/>
  <c r="AF311" i="27"/>
  <c r="AF314" i="27"/>
  <c r="AF317" i="27"/>
  <c r="AF320" i="27"/>
  <c r="AF323" i="27"/>
  <c r="AF329" i="27"/>
  <c r="AF332" i="27"/>
  <c r="AF389" i="27"/>
  <c r="Z10" i="27"/>
  <c r="AF17" i="27"/>
  <c r="AF24" i="27"/>
  <c r="AF38" i="27"/>
  <c r="AF59" i="27"/>
  <c r="AF62" i="27"/>
  <c r="AF65" i="27"/>
  <c r="AF71" i="27"/>
  <c r="AF74" i="27"/>
  <c r="AF77" i="27"/>
  <c r="AF80" i="27"/>
  <c r="AF14" i="27"/>
  <c r="Z25" i="27"/>
  <c r="AF93" i="27"/>
  <c r="AF117" i="27"/>
  <c r="AF123" i="27"/>
  <c r="AF131" i="27"/>
  <c r="AF164" i="27"/>
  <c r="AF182" i="27"/>
  <c r="AF185" i="27"/>
  <c r="AF188" i="27"/>
  <c r="AF191" i="27"/>
  <c r="AF194" i="27"/>
  <c r="AF204" i="27"/>
  <c r="AF213" i="27"/>
  <c r="Z272" i="27"/>
  <c r="Z294" i="27"/>
  <c r="Z312" i="27"/>
  <c r="AF338" i="27"/>
  <c r="AF341" i="27"/>
  <c r="AF344" i="27"/>
  <c r="AF347" i="27"/>
  <c r="AF367" i="27"/>
  <c r="AF378" i="27"/>
  <c r="Z12" i="27"/>
  <c r="AF16" i="27"/>
  <c r="AF20" i="27"/>
  <c r="AF23" i="27"/>
  <c r="AF26" i="27"/>
  <c r="AF31" i="27"/>
  <c r="AF37" i="27"/>
  <c r="AF40" i="27"/>
  <c r="AF43" i="27"/>
  <c r="AF48" i="27"/>
  <c r="AF51" i="27"/>
  <c r="AF61" i="27"/>
  <c r="AF67" i="27"/>
  <c r="AF73" i="27"/>
  <c r="AF79" i="27"/>
  <c r="AF170" i="27"/>
  <c r="AF18" i="27"/>
  <c r="AF22" i="27"/>
  <c r="AF25" i="27"/>
  <c r="AF45" i="27"/>
  <c r="AF50" i="27"/>
  <c r="AF60" i="27"/>
  <c r="AF63" i="27"/>
  <c r="AF66" i="27"/>
  <c r="AF69" i="27"/>
  <c r="AF72" i="27"/>
  <c r="AF75" i="27"/>
  <c r="AF78" i="27"/>
  <c r="AF81" i="27"/>
  <c r="Z339" i="27"/>
  <c r="Z26" i="27"/>
  <c r="Z31" i="27"/>
  <c r="Z32" i="27"/>
  <c r="Z34" i="27"/>
  <c r="Z37" i="27"/>
  <c r="Z38" i="27"/>
  <c r="Z40" i="27"/>
  <c r="Z43" i="27"/>
  <c r="Z44" i="27"/>
  <c r="Z48" i="27"/>
  <c r="Z51" i="27"/>
  <c r="Z61" i="27"/>
  <c r="Z64" i="27"/>
  <c r="Z67" i="27"/>
  <c r="Z70" i="27"/>
  <c r="Z73" i="27"/>
  <c r="Z76" i="27"/>
  <c r="Z79" i="27"/>
  <c r="Z82" i="27"/>
  <c r="Z167" i="27"/>
  <c r="Z170" i="27"/>
  <c r="Z223" i="27"/>
  <c r="Z279" i="27"/>
  <c r="Z331" i="27"/>
  <c r="Z232" i="27"/>
  <c r="Z340" i="27"/>
  <c r="Z343" i="27"/>
  <c r="Z346" i="27"/>
  <c r="Z363" i="27"/>
  <c r="Z374" i="27"/>
  <c r="Z377" i="27"/>
  <c r="Z380" i="27"/>
  <c r="Z385" i="27"/>
  <c r="Z50" i="27"/>
  <c r="Z63" i="27"/>
  <c r="Z69" i="27"/>
  <c r="Z75" i="27"/>
  <c r="Z81" i="27"/>
  <c r="Z254" i="27"/>
  <c r="Z260" i="27"/>
  <c r="Z318" i="27"/>
  <c r="Z324" i="27"/>
  <c r="Z91" i="27"/>
  <c r="Z94" i="27"/>
  <c r="Z97" i="27"/>
  <c r="Z100" i="27"/>
  <c r="Z115" i="27"/>
  <c r="Z124" i="27"/>
  <c r="Z147" i="27"/>
  <c r="Z153" i="27"/>
  <c r="Z160" i="27"/>
  <c r="Z183" i="27"/>
  <c r="Z189" i="27"/>
  <c r="Z201" i="27"/>
  <c r="Z214" i="27"/>
  <c r="Z342" i="27"/>
  <c r="Z348" i="27"/>
  <c r="Z362" i="27"/>
  <c r="Z365" i="27"/>
  <c r="Z376" i="27"/>
  <c r="Z15" i="27"/>
  <c r="Z18" i="27"/>
  <c r="Z22" i="27"/>
  <c r="Z33" i="27"/>
  <c r="Z36" i="27"/>
  <c r="Z39" i="27"/>
  <c r="Z42" i="27"/>
  <c r="Z45" i="27"/>
  <c r="Z60" i="27"/>
  <c r="Z66" i="27"/>
  <c r="Z72" i="27"/>
  <c r="Z78" i="27"/>
  <c r="Z84" i="27"/>
  <c r="Z225" i="27"/>
  <c r="Z269" i="27"/>
  <c r="Z303" i="27"/>
  <c r="Z309" i="27"/>
  <c r="Z315" i="27"/>
  <c r="Z321" i="27"/>
  <c r="Z333" i="27"/>
  <c r="Z390" i="27"/>
  <c r="Z17" i="27"/>
  <c r="Z21" i="27"/>
  <c r="Z24" i="27"/>
  <c r="Z27" i="27"/>
  <c r="Z35" i="27"/>
  <c r="Z41" i="27"/>
  <c r="Z49" i="27"/>
  <c r="Z59" i="27"/>
  <c r="Z62" i="27"/>
  <c r="Z65" i="27"/>
  <c r="Z68" i="27"/>
  <c r="Z71" i="27"/>
  <c r="Z74" i="27"/>
  <c r="Z77" i="27"/>
  <c r="Z83" i="27"/>
  <c r="Z168" i="27"/>
  <c r="Z224" i="27"/>
  <c r="Z262" i="27"/>
  <c r="Z274" i="27"/>
  <c r="Z299" i="27"/>
  <c r="Z302" i="27"/>
  <c r="Z305" i="27"/>
  <c r="Z308" i="27"/>
  <c r="Z311" i="27"/>
  <c r="Z314" i="27"/>
  <c r="Z317" i="27"/>
  <c r="Z320" i="27"/>
  <c r="Z323" i="27"/>
  <c r="Z326" i="27"/>
  <c r="Z329" i="27"/>
  <c r="Z332" i="27"/>
  <c r="Z384" i="27"/>
  <c r="Z389" i="27"/>
  <c r="Z14" i="27"/>
  <c r="Z80" i="27"/>
  <c r="Z90" i="27"/>
  <c r="Z93" i="27"/>
  <c r="Z96" i="27"/>
  <c r="Z114" i="27"/>
  <c r="Z123" i="27"/>
  <c r="Z131" i="27"/>
  <c r="Z136" i="27"/>
  <c r="Z144" i="27"/>
  <c r="Z150" i="27"/>
  <c r="Z159" i="27"/>
  <c r="Z164" i="27"/>
  <c r="Z174" i="27"/>
  <c r="Z185" i="27"/>
  <c r="Z186" i="27"/>
  <c r="Z188" i="27"/>
  <c r="Z191" i="27"/>
  <c r="Z194" i="27"/>
  <c r="Z200" i="27"/>
  <c r="Z204" i="27"/>
  <c r="Z211" i="27"/>
  <c r="Z213" i="27"/>
  <c r="Z216" i="27"/>
  <c r="Z236" i="27"/>
  <c r="Z239" i="27"/>
  <c r="Z248" i="27"/>
  <c r="Z271" i="27"/>
  <c r="Z338" i="27"/>
  <c r="Z341" i="27"/>
  <c r="Z344" i="27"/>
  <c r="Z345" i="27"/>
  <c r="Z347" i="27"/>
  <c r="Z358" i="27"/>
  <c r="Z361" i="27"/>
  <c r="Z364" i="27"/>
  <c r="Z367" i="27"/>
  <c r="Z375" i="27"/>
  <c r="Z378" i="27"/>
  <c r="Z379" i="27"/>
  <c r="N91" i="27"/>
  <c r="R102" i="27"/>
  <c r="N15" i="27"/>
  <c r="N18" i="27"/>
  <c r="S15" i="27"/>
  <c r="S18" i="27"/>
  <c r="S96" i="27"/>
  <c r="S122" i="27"/>
  <c r="S145" i="27"/>
  <c r="S148" i="27"/>
  <c r="S379" i="27"/>
  <c r="S22" i="27"/>
  <c r="S25" i="27"/>
  <c r="S64" i="27"/>
  <c r="S67" i="27"/>
  <c r="S76" i="27"/>
  <c r="S79" i="27"/>
  <c r="S82" i="27"/>
  <c r="S172" i="27"/>
  <c r="S224" i="27"/>
  <c r="N59" i="27"/>
  <c r="N71" i="27"/>
  <c r="N74" i="27"/>
  <c r="S92" i="27"/>
  <c r="S136" i="27"/>
  <c r="S33" i="27"/>
  <c r="S36" i="27"/>
  <c r="S39" i="27"/>
  <c r="N69" i="27"/>
  <c r="S259" i="27"/>
  <c r="S262" i="27"/>
  <c r="S268" i="27"/>
  <c r="S271" i="27"/>
  <c r="S274" i="27"/>
  <c r="S286" i="27"/>
  <c r="S302" i="27"/>
  <c r="S305" i="27"/>
  <c r="S308" i="27"/>
  <c r="S311" i="27"/>
  <c r="S314" i="27"/>
  <c r="S317" i="27"/>
  <c r="S320" i="27"/>
  <c r="S323" i="27"/>
  <c r="S384" i="27"/>
  <c r="S389" i="27"/>
  <c r="S185" i="27"/>
  <c r="S191" i="27"/>
  <c r="S204" i="27"/>
  <c r="S66" i="27"/>
  <c r="N90" i="27"/>
  <c r="O368" i="27"/>
  <c r="X368" i="27"/>
  <c r="S10" i="27"/>
  <c r="S13" i="27"/>
  <c r="S23" i="27"/>
  <c r="S31" i="27"/>
  <c r="S34" i="27"/>
  <c r="S37" i="27"/>
  <c r="S40" i="27"/>
  <c r="S43" i="27"/>
  <c r="S49" i="27"/>
  <c r="S65" i="27"/>
  <c r="S68" i="27"/>
  <c r="S71" i="27"/>
  <c r="S77" i="27"/>
  <c r="S80" i="27"/>
  <c r="S83" i="27"/>
  <c r="S170" i="27"/>
  <c r="S225" i="27"/>
  <c r="S254" i="27"/>
  <c r="S260" i="27"/>
  <c r="S269" i="27"/>
  <c r="S272" i="27"/>
  <c r="S303" i="27"/>
  <c r="S312" i="27"/>
  <c r="S315" i="27"/>
  <c r="S318" i="27"/>
  <c r="S321" i="27"/>
  <c r="S327" i="27"/>
  <c r="S330" i="27"/>
  <c r="S333" i="27"/>
  <c r="S340" i="27"/>
  <c r="S346" i="27"/>
  <c r="S360" i="27"/>
  <c r="R392" i="27"/>
  <c r="S390" i="27"/>
  <c r="S391" i="27"/>
  <c r="N72" i="27"/>
  <c r="S72" i="27"/>
  <c r="N75" i="27"/>
  <c r="S78" i="27"/>
  <c r="S90" i="27"/>
  <c r="S93" i="27"/>
  <c r="S113" i="27"/>
  <c r="S123" i="27"/>
  <c r="S151" i="27"/>
  <c r="S158" i="27"/>
  <c r="S161" i="27"/>
  <c r="S167" i="27"/>
  <c r="S186" i="27"/>
  <c r="S189" i="27"/>
  <c r="S195" i="27"/>
  <c r="S198" i="27"/>
  <c r="S211" i="27"/>
  <c r="N214" i="27"/>
  <c r="S214" i="27"/>
  <c r="N283" i="27"/>
  <c r="N286" i="27"/>
  <c r="S304" i="27"/>
  <c r="S310" i="27"/>
  <c r="S328" i="27"/>
  <c r="S339" i="27"/>
  <c r="S342" i="27"/>
  <c r="S345" i="27"/>
  <c r="S359" i="27"/>
  <c r="S362" i="27"/>
  <c r="S365" i="27"/>
  <c r="S376" i="27"/>
  <c r="N16" i="27"/>
  <c r="S20" i="27"/>
  <c r="S26" i="27"/>
  <c r="Q52" i="27"/>
  <c r="S42" i="27"/>
  <c r="S45" i="27"/>
  <c r="S48" i="27"/>
  <c r="S51" i="27"/>
  <c r="S70" i="27"/>
  <c r="S329" i="27"/>
  <c r="S332" i="27"/>
  <c r="S17" i="27"/>
  <c r="S95" i="27"/>
  <c r="S101" i="27"/>
  <c r="S115" i="27"/>
  <c r="S144" i="27"/>
  <c r="S147" i="27"/>
  <c r="S153" i="27"/>
  <c r="S182" i="27"/>
  <c r="S188" i="27"/>
  <c r="S194" i="27"/>
  <c r="S200" i="27"/>
  <c r="S213" i="27"/>
  <c r="S216" i="27"/>
  <c r="S236" i="27"/>
  <c r="O392" i="27"/>
  <c r="S14" i="27"/>
  <c r="S21" i="27"/>
  <c r="S24" i="27"/>
  <c r="S27" i="27"/>
  <c r="S32" i="27"/>
  <c r="S35" i="27"/>
  <c r="S38" i="27"/>
  <c r="S41" i="27"/>
  <c r="S44" i="27"/>
  <c r="S50" i="27"/>
  <c r="S63" i="27"/>
  <c r="S325" i="27"/>
  <c r="S331" i="27"/>
  <c r="V52" i="27"/>
  <c r="N33" i="27"/>
  <c r="N36" i="27"/>
  <c r="N39" i="27"/>
  <c r="N61" i="27"/>
  <c r="N64" i="27"/>
  <c r="N70" i="27"/>
  <c r="N73" i="27"/>
  <c r="S341" i="27"/>
  <c r="S344" i="27"/>
  <c r="S347" i="27"/>
  <c r="S367" i="27"/>
  <c r="S375" i="27"/>
  <c r="S378" i="27"/>
  <c r="S69" i="27"/>
  <c r="S81" i="27"/>
  <c r="S168" i="27"/>
  <c r="S223" i="27"/>
  <c r="S279" i="27"/>
  <c r="S258" i="27"/>
  <c r="S267" i="27"/>
  <c r="S270" i="27"/>
  <c r="S276" i="27"/>
  <c r="S301" i="27"/>
  <c r="S307" i="27"/>
  <c r="S388" i="27"/>
  <c r="S16" i="27"/>
  <c r="S91" i="27"/>
  <c r="S94" i="27"/>
  <c r="S100" i="27"/>
  <c r="S114" i="27"/>
  <c r="S131" i="27"/>
  <c r="S134" i="27"/>
  <c r="S146" i="27"/>
  <c r="S159" i="27"/>
  <c r="S164" i="27"/>
  <c r="S187" i="27"/>
  <c r="S190" i="27"/>
  <c r="S199" i="27"/>
  <c r="S232" i="27"/>
  <c r="S343" i="27"/>
  <c r="S363" i="27"/>
  <c r="S374" i="27"/>
  <c r="S377" i="27"/>
  <c r="S380" i="27"/>
  <c r="S385" i="27"/>
  <c r="N10" i="27"/>
  <c r="N13" i="27"/>
  <c r="N20" i="27"/>
  <c r="N52" i="27"/>
  <c r="Y175" i="27"/>
  <c r="Y176" i="27" s="1"/>
  <c r="Y350" i="27" s="1"/>
  <c r="S357" i="27"/>
  <c r="N17" i="27"/>
  <c r="N385" i="27"/>
  <c r="S294" i="27"/>
  <c r="N32" i="27"/>
  <c r="N35" i="27"/>
  <c r="N38" i="27"/>
  <c r="N41" i="27"/>
  <c r="N60" i="27"/>
  <c r="N63" i="27"/>
  <c r="N66" i="27"/>
  <c r="N98" i="27"/>
  <c r="AI368" i="27"/>
  <c r="AL8" i="27"/>
  <c r="N11" i="27"/>
  <c r="N14" i="27"/>
  <c r="O52" i="27"/>
  <c r="X52" i="27"/>
  <c r="X54" i="27" s="1"/>
  <c r="N67" i="27"/>
  <c r="N101" i="27"/>
  <c r="N210" i="27"/>
  <c r="N213" i="27"/>
  <c r="N329" i="27"/>
  <c r="N359" i="27"/>
  <c r="N362" i="27"/>
  <c r="Q392" i="27"/>
  <c r="P52" i="27"/>
  <c r="N216" i="27"/>
  <c r="Q368" i="27"/>
  <c r="N97" i="27"/>
  <c r="N100" i="27"/>
  <c r="N174" i="27"/>
  <c r="N209" i="27"/>
  <c r="N212" i="27"/>
  <c r="W289" i="27"/>
  <c r="W350" i="27" s="1"/>
  <c r="W353" i="27" s="1"/>
  <c r="N328" i="27"/>
  <c r="N338" i="27"/>
  <c r="N358" i="27"/>
  <c r="N361" i="27"/>
  <c r="N387" i="27"/>
  <c r="R52" i="27"/>
  <c r="R54" i="27" s="1"/>
  <c r="N34" i="27"/>
  <c r="N37" i="27"/>
  <c r="N40" i="27"/>
  <c r="N215" i="27"/>
  <c r="N364" i="27"/>
  <c r="N382" i="27"/>
  <c r="N384" i="27"/>
  <c r="N9" i="27"/>
  <c r="N12" i="27"/>
  <c r="U52" i="27"/>
  <c r="AE52" i="27"/>
  <c r="N65" i="27"/>
  <c r="N68" i="27"/>
  <c r="N211" i="27"/>
  <c r="N217" i="27"/>
  <c r="N327" i="27"/>
  <c r="N330" i="27"/>
  <c r="R368" i="27"/>
  <c r="N365" i="27"/>
  <c r="N383" i="27"/>
  <c r="N282" i="27"/>
  <c r="N285" i="27"/>
  <c r="AD368" i="27"/>
  <c r="N348" i="27"/>
  <c r="N284" i="27"/>
  <c r="N287" i="27"/>
  <c r="N357" i="27"/>
  <c r="N360" i="27"/>
  <c r="N363" i="27"/>
  <c r="N381" i="27"/>
  <c r="N366" i="27"/>
  <c r="U353" i="2"/>
  <c r="U321" i="2"/>
  <c r="U337" i="2" s="1"/>
  <c r="U339" i="2" s="1"/>
  <c r="U354" i="2" s="1"/>
  <c r="U378" i="2" s="1"/>
  <c r="U275" i="2"/>
  <c r="U276" i="2" s="1"/>
  <c r="U240" i="2"/>
  <c r="U377" i="2"/>
  <c r="AJ353" i="27" l="1"/>
  <c r="AJ393" i="27" s="1"/>
  <c r="Y353" i="27"/>
  <c r="R289" i="27"/>
  <c r="W369" i="27"/>
  <c r="W393" i="27"/>
  <c r="AL147" i="27"/>
  <c r="AL161" i="27"/>
  <c r="AL170" i="27"/>
  <c r="AL365" i="27"/>
  <c r="AL164" i="27"/>
  <c r="I289" i="27"/>
  <c r="N228" i="27"/>
  <c r="N229" i="27"/>
  <c r="D26" i="31"/>
  <c r="D27" i="31" s="1"/>
  <c r="D43" i="31" s="1"/>
  <c r="F14" i="31"/>
  <c r="AL151" i="27"/>
  <c r="F26" i="31"/>
  <c r="E43" i="32"/>
  <c r="AL384" i="27"/>
  <c r="AL274" i="27"/>
  <c r="AL68" i="27"/>
  <c r="AL211" i="27"/>
  <c r="AL186" i="27"/>
  <c r="AL318" i="27"/>
  <c r="AL15" i="27"/>
  <c r="AL331" i="27"/>
  <c r="AL25" i="27"/>
  <c r="AL191" i="27"/>
  <c r="AL38" i="27"/>
  <c r="AL72" i="27"/>
  <c r="AL45" i="27"/>
  <c r="AL22" i="27"/>
  <c r="AL213" i="27"/>
  <c r="AL188" i="27"/>
  <c r="AL317" i="27"/>
  <c r="AL271" i="27"/>
  <c r="AL49" i="27"/>
  <c r="AL27" i="27"/>
  <c r="AL376" i="27"/>
  <c r="AL70" i="27"/>
  <c r="AL385" i="27"/>
  <c r="AL333" i="27"/>
  <c r="AL315" i="27"/>
  <c r="AL10" i="27"/>
  <c r="AL270" i="27"/>
  <c r="AL389" i="27"/>
  <c r="AL379" i="27"/>
  <c r="AL69" i="27"/>
  <c r="AL31" i="27"/>
  <c r="AL347" i="27"/>
  <c r="AL204" i="27"/>
  <c r="AL185" i="27"/>
  <c r="AL71" i="27"/>
  <c r="AL24" i="27"/>
  <c r="AL332" i="27"/>
  <c r="AL314" i="27"/>
  <c r="AL44" i="27"/>
  <c r="AL82" i="27"/>
  <c r="AL225" i="27"/>
  <c r="AL380" i="27"/>
  <c r="AL190" i="27"/>
  <c r="AL330" i="27"/>
  <c r="AL312" i="27"/>
  <c r="AL325" i="27"/>
  <c r="AL50" i="27"/>
  <c r="AL77" i="27"/>
  <c r="AL320" i="27"/>
  <c r="AL307" i="27"/>
  <c r="AL66" i="27"/>
  <c r="AL48" i="27"/>
  <c r="AL26" i="27"/>
  <c r="AL378" i="27"/>
  <c r="AL344" i="27"/>
  <c r="AL123" i="27"/>
  <c r="AL14" i="27"/>
  <c r="AL65" i="27"/>
  <c r="AL17" i="27"/>
  <c r="AL329" i="27"/>
  <c r="AL311" i="27"/>
  <c r="AL76" i="27"/>
  <c r="AL390" i="27"/>
  <c r="AL345" i="27"/>
  <c r="AL115" i="27"/>
  <c r="AL377" i="27"/>
  <c r="AL346" i="27"/>
  <c r="AL304" i="27"/>
  <c r="AL187" i="27"/>
  <c r="AL64" i="27"/>
  <c r="AL342" i="27"/>
  <c r="AL122" i="27"/>
  <c r="AL67" i="27"/>
  <c r="AL81" i="27"/>
  <c r="AL63" i="27"/>
  <c r="AL79" i="27"/>
  <c r="AL43" i="27"/>
  <c r="AL23" i="27"/>
  <c r="AL367" i="27"/>
  <c r="AL341" i="27"/>
  <c r="AL308" i="27"/>
  <c r="AL224" i="27"/>
  <c r="AL339" i="27"/>
  <c r="AL100" i="27"/>
  <c r="AL375" i="27"/>
  <c r="AL343" i="27"/>
  <c r="AL113" i="27"/>
  <c r="AL391" i="27"/>
  <c r="AL41" i="27"/>
  <c r="AL78" i="27"/>
  <c r="AL194" i="27"/>
  <c r="AL114" i="27"/>
  <c r="AL80" i="27"/>
  <c r="AL323" i="27"/>
  <c r="AL305" i="27"/>
  <c r="AL83" i="27"/>
  <c r="AL214" i="27"/>
  <c r="AL189" i="27"/>
  <c r="AL374" i="27"/>
  <c r="AL340" i="27"/>
  <c r="AL199" i="27"/>
  <c r="AL21" i="27"/>
  <c r="AL321" i="27"/>
  <c r="AL101" i="27"/>
  <c r="AL388" i="27"/>
  <c r="AL310" i="27"/>
  <c r="AL51" i="27"/>
  <c r="AN66" i="27"/>
  <c r="Z52" i="27"/>
  <c r="AN72" i="27"/>
  <c r="AN71" i="27"/>
  <c r="AN69" i="27"/>
  <c r="AN70" i="27"/>
  <c r="AN68" i="27"/>
  <c r="AN63" i="27"/>
  <c r="AN64" i="27"/>
  <c r="AN65" i="27"/>
  <c r="S52" i="27"/>
  <c r="N28" i="27"/>
  <c r="AN67" i="27"/>
  <c r="N368" i="27"/>
  <c r="N392" i="27"/>
  <c r="AJ369" i="27" l="1"/>
  <c r="F27" i="31"/>
  <c r="F43" i="31" s="1"/>
  <c r="W321" i="2" l="1"/>
  <c r="W243" i="2"/>
  <c r="W275" i="2" s="1"/>
  <c r="W276" i="2" s="1"/>
  <c r="W240" i="2"/>
  <c r="W220" i="2"/>
  <c r="W207" i="2"/>
  <c r="W165" i="2"/>
  <c r="W157" i="2"/>
  <c r="W167" i="2" s="1"/>
  <c r="W168" i="2" s="1"/>
  <c r="W28" i="2"/>
  <c r="W53" i="2" s="1"/>
  <c r="W84" i="2"/>
  <c r="W97" i="2" s="1"/>
  <c r="W337" i="2" l="1"/>
  <c r="W100" i="2"/>
  <c r="W339" i="2" l="1"/>
  <c r="AD19" i="2"/>
  <c r="N154" i="2"/>
  <c r="L95" i="2"/>
  <c r="K95" i="2"/>
  <c r="K112" i="27"/>
  <c r="J95" i="2"/>
  <c r="I298" i="27"/>
  <c r="I334" i="27" s="1"/>
  <c r="I112" i="27"/>
  <c r="I95" i="2"/>
  <c r="H95" i="2"/>
  <c r="G298" i="27"/>
  <c r="G112" i="27"/>
  <c r="F95" i="2"/>
  <c r="H298" i="27"/>
  <c r="H112" i="27"/>
  <c r="X387" i="27" l="1"/>
  <c r="Z387" i="27" s="1"/>
  <c r="X381" i="27"/>
  <c r="X392" i="27" s="1"/>
  <c r="X296" i="27"/>
  <c r="X295" i="27"/>
  <c r="X287" i="27"/>
  <c r="X285" i="27"/>
  <c r="X264" i="27"/>
  <c r="X263" i="27"/>
  <c r="X257" i="27"/>
  <c r="X241" i="27"/>
  <c r="X238" i="27"/>
  <c r="X237" i="27"/>
  <c r="X235" i="27"/>
  <c r="X234" i="27"/>
  <c r="X233" i="27"/>
  <c r="X226" i="27"/>
  <c r="X222" i="27"/>
  <c r="X228" i="27" s="1"/>
  <c r="X215" i="27"/>
  <c r="X210" i="27"/>
  <c r="X209" i="27"/>
  <c r="X198" i="27"/>
  <c r="X173" i="27"/>
  <c r="X165" i="27"/>
  <c r="X156" i="27"/>
  <c r="X132" i="27"/>
  <c r="X125" i="27"/>
  <c r="X89" i="27"/>
  <c r="X334" i="27" l="1"/>
  <c r="X288" i="27"/>
  <c r="E14" i="31"/>
  <c r="AE281" i="27"/>
  <c r="AE242" i="27"/>
  <c r="AE280" i="27"/>
  <c r="AE297" i="27"/>
  <c r="AE366" i="27"/>
  <c r="AE146" i="27"/>
  <c r="AE168" i="27"/>
  <c r="AF168" i="27" s="1"/>
  <c r="AL168" i="27" s="1"/>
  <c r="AE157" i="27"/>
  <c r="AE145" i="27"/>
  <c r="AE144" i="27"/>
  <c r="AE143" i="27"/>
  <c r="AE142" i="27"/>
  <c r="AE130" i="27"/>
  <c r="AE129" i="27"/>
  <c r="AE288" i="27" l="1"/>
  <c r="AE139" i="27"/>
  <c r="AE249" i="27"/>
  <c r="P387" i="27"/>
  <c r="S387" i="27" s="1"/>
  <c r="P366" i="27"/>
  <c r="P364" i="27"/>
  <c r="S364" i="27" s="1"/>
  <c r="P361" i="27"/>
  <c r="S361" i="27" s="1"/>
  <c r="P358" i="27"/>
  <c r="P381" i="27"/>
  <c r="P383" i="27"/>
  <c r="P382" i="27"/>
  <c r="P324" i="27"/>
  <c r="P322" i="27"/>
  <c r="P319" i="27"/>
  <c r="P316" i="27"/>
  <c r="P313" i="27"/>
  <c r="P309" i="27"/>
  <c r="P306" i="27"/>
  <c r="P300" i="27"/>
  <c r="P299" i="27"/>
  <c r="P298" i="27"/>
  <c r="P297" i="27"/>
  <c r="P296" i="27"/>
  <c r="P295" i="27"/>
  <c r="P287" i="27"/>
  <c r="P285" i="27"/>
  <c r="P283" i="27"/>
  <c r="S283" i="27" s="1"/>
  <c r="P282" i="27"/>
  <c r="P281" i="27"/>
  <c r="P277" i="27"/>
  <c r="S277" i="27" s="1"/>
  <c r="P275" i="27"/>
  <c r="P273" i="27"/>
  <c r="P266" i="27"/>
  <c r="P265" i="27"/>
  <c r="P264" i="27"/>
  <c r="P263" i="27"/>
  <c r="P261" i="27"/>
  <c r="P257" i="27"/>
  <c r="P256" i="27"/>
  <c r="P255" i="27"/>
  <c r="P253" i="27"/>
  <c r="P247" i="27"/>
  <c r="P246" i="27"/>
  <c r="P245" i="27"/>
  <c r="P244" i="27"/>
  <c r="P243" i="27"/>
  <c r="P241" i="27"/>
  <c r="P238" i="27"/>
  <c r="P237" i="27"/>
  <c r="P235" i="27"/>
  <c r="P234" i="27"/>
  <c r="P233" i="27"/>
  <c r="P280" i="27"/>
  <c r="P227" i="27"/>
  <c r="P226" i="27"/>
  <c r="P222" i="27"/>
  <c r="P215" i="27"/>
  <c r="P212" i="27"/>
  <c r="P210" i="27"/>
  <c r="P209" i="27"/>
  <c r="P203" i="27"/>
  <c r="S203" i="27" s="1"/>
  <c r="AL203" i="27" s="1"/>
  <c r="P196" i="27"/>
  <c r="S196" i="27" s="1"/>
  <c r="P192" i="27"/>
  <c r="P184" i="27"/>
  <c r="P183" i="27"/>
  <c r="P181" i="27"/>
  <c r="P173" i="27"/>
  <c r="P165" i="27"/>
  <c r="P163" i="27"/>
  <c r="P157" i="27"/>
  <c r="P156" i="27"/>
  <c r="P152" i="27"/>
  <c r="P149" i="27"/>
  <c r="P143" i="27"/>
  <c r="P142" i="27"/>
  <c r="P138" i="27"/>
  <c r="P137" i="27"/>
  <c r="P132" i="27"/>
  <c r="P130" i="27"/>
  <c r="P129" i="27"/>
  <c r="P125" i="27"/>
  <c r="P124" i="27"/>
  <c r="P117" i="27"/>
  <c r="P116" i="27"/>
  <c r="P112" i="27"/>
  <c r="P99" i="27"/>
  <c r="P89" i="27"/>
  <c r="P59" i="27"/>
  <c r="P12" i="27"/>
  <c r="S12" i="27" s="1"/>
  <c r="AL12" i="27" s="1"/>
  <c r="P9" i="27"/>
  <c r="AE289" i="27" l="1"/>
  <c r="P126" i="27"/>
  <c r="P392" i="27"/>
  <c r="P288" i="27"/>
  <c r="P334" i="27"/>
  <c r="P228" i="27"/>
  <c r="P102" i="27"/>
  <c r="S382" i="27"/>
  <c r="S366" i="27"/>
  <c r="P249" i="27"/>
  <c r="S383" i="27"/>
  <c r="AL383" i="27" s="1"/>
  <c r="S381" i="27"/>
  <c r="S358" i="27"/>
  <c r="P368" i="27"/>
  <c r="S368" i="27" s="1"/>
  <c r="Q338" i="27"/>
  <c r="Q348" i="27" s="1"/>
  <c r="Q309" i="27"/>
  <c r="Q306" i="27"/>
  <c r="Q298" i="27"/>
  <c r="Q297" i="27"/>
  <c r="Q296" i="27"/>
  <c r="Q295" i="27"/>
  <c r="Q173" i="27"/>
  <c r="Q171" i="27"/>
  <c r="Q165" i="27"/>
  <c r="Q160" i="27"/>
  <c r="S160" i="27" s="1"/>
  <c r="Q157" i="27"/>
  <c r="Q156" i="27"/>
  <c r="Q155" i="27"/>
  <c r="Q152" i="27"/>
  <c r="Q150" i="27"/>
  <c r="S150" i="27" s="1"/>
  <c r="AL150" i="27" s="1"/>
  <c r="Q149" i="27"/>
  <c r="Q143" i="27"/>
  <c r="Q142" i="27"/>
  <c r="Q138" i="27"/>
  <c r="Q137" i="27"/>
  <c r="S137" i="27" s="1"/>
  <c r="Q133" i="27"/>
  <c r="S133" i="27" s="1"/>
  <c r="AL133" i="27" s="1"/>
  <c r="Q132" i="27"/>
  <c r="Q130" i="27"/>
  <c r="Q129" i="27"/>
  <c r="Q125" i="27"/>
  <c r="Q124" i="27"/>
  <c r="Q117" i="27"/>
  <c r="Q116" i="27"/>
  <c r="Q112" i="27"/>
  <c r="Q99" i="27"/>
  <c r="Q98" i="27"/>
  <c r="S98" i="27" s="1"/>
  <c r="Q97" i="27"/>
  <c r="Q89" i="27"/>
  <c r="Q74" i="27"/>
  <c r="S74" i="27" s="1"/>
  <c r="AL74" i="27" s="1"/>
  <c r="Q73" i="27"/>
  <c r="S73" i="27" s="1"/>
  <c r="AL73" i="27" s="1"/>
  <c r="Q126" i="27" l="1"/>
  <c r="Q118" i="27"/>
  <c r="Q334" i="27"/>
  <c r="Q281" i="27"/>
  <c r="Q288" i="27" s="1"/>
  <c r="S392" i="27"/>
  <c r="S338" i="27"/>
  <c r="AL338" i="27" s="1"/>
  <c r="AM338" i="27" s="1"/>
  <c r="Q102" i="27"/>
  <c r="C33" i="30"/>
  <c r="S97" i="27"/>
  <c r="AL97" i="27" s="1"/>
  <c r="AL98" i="27"/>
  <c r="Q139" i="27"/>
  <c r="Q175" i="27"/>
  <c r="I157" i="27"/>
  <c r="I143" i="27"/>
  <c r="I142" i="27"/>
  <c r="K160" i="27"/>
  <c r="N160" i="27" s="1"/>
  <c r="AL160" i="27" s="1"/>
  <c r="C33" i="28" l="1"/>
  <c r="Q176" i="27"/>
  <c r="C42" i="28"/>
  <c r="F377" i="2" l="1"/>
  <c r="H377" i="2"/>
  <c r="I377" i="2"/>
  <c r="J377" i="2"/>
  <c r="K377" i="2"/>
  <c r="L377" i="2"/>
  <c r="D372" i="2"/>
  <c r="J297" i="27" l="1"/>
  <c r="J334" i="27" s="1"/>
  <c r="J157" i="27"/>
  <c r="J143" i="27"/>
  <c r="J142" i="27"/>
  <c r="J132" i="27"/>
  <c r="J130" i="27"/>
  <c r="J129" i="27"/>
  <c r="K130" i="27"/>
  <c r="K142" i="27"/>
  <c r="K157" i="27"/>
  <c r="K143" i="27"/>
  <c r="K132" i="27"/>
  <c r="I136" i="27"/>
  <c r="N136" i="27" s="1"/>
  <c r="AL136" i="27" s="1"/>
  <c r="I132" i="27"/>
  <c r="L132" i="27"/>
  <c r="G157" i="27"/>
  <c r="G143" i="27"/>
  <c r="G142" i="27"/>
  <c r="H157" i="27"/>
  <c r="H143" i="27"/>
  <c r="H142" i="27"/>
  <c r="G165" i="27"/>
  <c r="G132" i="27"/>
  <c r="H130" i="27"/>
  <c r="H132" i="27"/>
  <c r="N132" i="27" l="1"/>
  <c r="N157" i="27"/>
  <c r="J139" i="27"/>
  <c r="J281" i="27"/>
  <c r="J246" i="27"/>
  <c r="J280" i="27" l="1"/>
  <c r="J288" i="27" s="1"/>
  <c r="O326" i="27"/>
  <c r="S326" i="27" s="1"/>
  <c r="O324" i="27"/>
  <c r="S324" i="27" s="1"/>
  <c r="O322" i="27"/>
  <c r="S322" i="27" s="1"/>
  <c r="AL322" i="27" s="1"/>
  <c r="O319" i="27"/>
  <c r="S319" i="27" s="1"/>
  <c r="AL319" i="27" s="1"/>
  <c r="O316" i="27"/>
  <c r="S316" i="27" s="1"/>
  <c r="AL316" i="27" s="1"/>
  <c r="O313" i="27"/>
  <c r="S313" i="27" s="1"/>
  <c r="AL313" i="27" s="1"/>
  <c r="O309" i="27"/>
  <c r="S309" i="27" s="1"/>
  <c r="AL309" i="27" s="1"/>
  <c r="O306" i="27"/>
  <c r="S306" i="27" s="1"/>
  <c r="O300" i="27"/>
  <c r="S300" i="27" s="1"/>
  <c r="O299" i="27"/>
  <c r="S299" i="27" s="1"/>
  <c r="AL299" i="27" s="1"/>
  <c r="O298" i="27"/>
  <c r="O297" i="27"/>
  <c r="S297" i="27" s="1"/>
  <c r="O296" i="27"/>
  <c r="S296" i="27" s="1"/>
  <c r="O295" i="27"/>
  <c r="O287" i="27"/>
  <c r="S287" i="27" s="1"/>
  <c r="O285" i="27"/>
  <c r="S285" i="27" s="1"/>
  <c r="O284" i="27"/>
  <c r="S284" i="27" s="1"/>
  <c r="O282" i="27"/>
  <c r="S282" i="27" s="1"/>
  <c r="O281" i="27"/>
  <c r="S281" i="27" s="1"/>
  <c r="O275" i="27"/>
  <c r="S275" i="27" s="1"/>
  <c r="O273" i="27"/>
  <c r="S273" i="27" s="1"/>
  <c r="O266" i="27"/>
  <c r="S266" i="27" s="1"/>
  <c r="O265" i="27"/>
  <c r="S265" i="27" s="1"/>
  <c r="O264" i="27"/>
  <c r="S264" i="27" s="1"/>
  <c r="O263" i="27"/>
  <c r="S263" i="27" s="1"/>
  <c r="O261" i="27"/>
  <c r="S261" i="27" s="1"/>
  <c r="O257" i="27"/>
  <c r="S257" i="27" s="1"/>
  <c r="O256" i="27"/>
  <c r="S256" i="27" s="1"/>
  <c r="O255" i="27"/>
  <c r="S255" i="27" s="1"/>
  <c r="O253" i="27"/>
  <c r="O248" i="27"/>
  <c r="S248" i="27" s="1"/>
  <c r="O247" i="27"/>
  <c r="S247" i="27" s="1"/>
  <c r="O246" i="27"/>
  <c r="S246" i="27" s="1"/>
  <c r="O245" i="27"/>
  <c r="S245" i="27" s="1"/>
  <c r="O244" i="27"/>
  <c r="S244" i="27" s="1"/>
  <c r="O243" i="27"/>
  <c r="S243" i="27" s="1"/>
  <c r="O242" i="27"/>
  <c r="S242" i="27" s="1"/>
  <c r="O241" i="27"/>
  <c r="S241" i="27" s="1"/>
  <c r="O240" i="27"/>
  <c r="S240" i="27" s="1"/>
  <c r="O239" i="27"/>
  <c r="S239" i="27" s="1"/>
  <c r="O238" i="27"/>
  <c r="S238" i="27" s="1"/>
  <c r="O237" i="27"/>
  <c r="S237" i="27" s="1"/>
  <c r="O235" i="27"/>
  <c r="S235" i="27" s="1"/>
  <c r="O234" i="27"/>
  <c r="S234" i="27" s="1"/>
  <c r="O233" i="27"/>
  <c r="O280" i="27"/>
  <c r="S280" i="27" s="1"/>
  <c r="O278" i="27"/>
  <c r="S278" i="27" s="1"/>
  <c r="O227" i="27"/>
  <c r="S227" i="27" s="1"/>
  <c r="O226" i="27"/>
  <c r="S226" i="27" s="1"/>
  <c r="O222" i="27"/>
  <c r="O215" i="27"/>
  <c r="S215" i="27" s="1"/>
  <c r="O212" i="27"/>
  <c r="S212" i="27" s="1"/>
  <c r="O210" i="27"/>
  <c r="S210" i="27" s="1"/>
  <c r="O209" i="27"/>
  <c r="S209" i="27" s="1"/>
  <c r="O201" i="27"/>
  <c r="S201" i="27" s="1"/>
  <c r="O197" i="27"/>
  <c r="S197" i="27" s="1"/>
  <c r="O193" i="27"/>
  <c r="S193" i="27" s="1"/>
  <c r="O192" i="27"/>
  <c r="S192" i="27" s="1"/>
  <c r="O184" i="27"/>
  <c r="S184" i="27" s="1"/>
  <c r="O183" i="27"/>
  <c r="S183" i="27" s="1"/>
  <c r="O181" i="27"/>
  <c r="S181" i="27" s="1"/>
  <c r="O174" i="27"/>
  <c r="S174" i="27" s="1"/>
  <c r="AL174" i="27" s="1"/>
  <c r="O173" i="27"/>
  <c r="S173" i="27" s="1"/>
  <c r="O171" i="27"/>
  <c r="S171" i="27" s="1"/>
  <c r="O169" i="27"/>
  <c r="S169" i="27" s="1"/>
  <c r="O166" i="27"/>
  <c r="O165" i="27"/>
  <c r="O163" i="27"/>
  <c r="S163" i="27" s="1"/>
  <c r="O157" i="27"/>
  <c r="S157" i="27" s="1"/>
  <c r="O156" i="27"/>
  <c r="O155" i="27"/>
  <c r="S155" i="27" s="1"/>
  <c r="O152" i="27"/>
  <c r="S152" i="27" s="1"/>
  <c r="O149" i="27"/>
  <c r="S149" i="27" s="1"/>
  <c r="O143" i="27"/>
  <c r="S143" i="27" s="1"/>
  <c r="O142" i="27"/>
  <c r="S142" i="27" s="1"/>
  <c r="O138" i="27"/>
  <c r="S138" i="27" s="1"/>
  <c r="O132" i="27"/>
  <c r="S132" i="27" s="1"/>
  <c r="O130" i="27"/>
  <c r="O129" i="27"/>
  <c r="O125" i="27"/>
  <c r="S125" i="27" s="1"/>
  <c r="O124" i="27"/>
  <c r="O117" i="27"/>
  <c r="O116" i="27"/>
  <c r="O112" i="27"/>
  <c r="O99" i="27"/>
  <c r="O89" i="27"/>
  <c r="O62" i="27"/>
  <c r="S62" i="27" s="1"/>
  <c r="O61" i="27"/>
  <c r="S61" i="27" s="1"/>
  <c r="AL61" i="27" s="1"/>
  <c r="O60" i="27"/>
  <c r="S60" i="27" s="1"/>
  <c r="AL60" i="27" s="1"/>
  <c r="O59" i="27"/>
  <c r="O11" i="27"/>
  <c r="S11" i="27" s="1"/>
  <c r="O9" i="27"/>
  <c r="S9" i="27" s="1"/>
  <c r="O288" i="27" l="1"/>
  <c r="S124" i="27"/>
  <c r="S127" i="27" s="1"/>
  <c r="O126" i="27"/>
  <c r="O228" i="27"/>
  <c r="S228" i="27" s="1"/>
  <c r="O334" i="27"/>
  <c r="S29" i="27"/>
  <c r="S55" i="27" s="1"/>
  <c r="S222" i="27"/>
  <c r="S229" i="27" s="1"/>
  <c r="S59" i="27"/>
  <c r="O249" i="27"/>
  <c r="S233" i="27"/>
  <c r="S218" i="27"/>
  <c r="S253" i="27"/>
  <c r="S295" i="27"/>
  <c r="S89" i="27"/>
  <c r="O102" i="27"/>
  <c r="S102" i="27" s="1"/>
  <c r="S99" i="27"/>
  <c r="S206" i="27"/>
  <c r="V282" i="27"/>
  <c r="V138" i="27"/>
  <c r="V366" i="27"/>
  <c r="V357" i="27"/>
  <c r="V381" i="27"/>
  <c r="V327" i="27"/>
  <c r="V306" i="27"/>
  <c r="Z306" i="27" s="1"/>
  <c r="AL306" i="27" s="1"/>
  <c r="V301" i="27"/>
  <c r="Z301" i="27" s="1"/>
  <c r="V300" i="27"/>
  <c r="Z300" i="27" s="1"/>
  <c r="AL300" i="27" s="1"/>
  <c r="V298" i="27"/>
  <c r="V297" i="27"/>
  <c r="Z297" i="27" s="1"/>
  <c r="V296" i="27"/>
  <c r="V295" i="27"/>
  <c r="V287" i="27"/>
  <c r="Z287" i="27" s="1"/>
  <c r="V286" i="27"/>
  <c r="V285" i="27"/>
  <c r="V284" i="27"/>
  <c r="Z284" i="27" s="1"/>
  <c r="V283" i="27"/>
  <c r="V281" i="27"/>
  <c r="V277" i="27"/>
  <c r="V276" i="27"/>
  <c r="V275" i="27"/>
  <c r="Z275" i="27" s="1"/>
  <c r="V273" i="27"/>
  <c r="V268" i="27"/>
  <c r="V266" i="27"/>
  <c r="V265" i="27"/>
  <c r="V264" i="27"/>
  <c r="V263" i="27"/>
  <c r="V261" i="27"/>
  <c r="V259" i="27"/>
  <c r="V257" i="27"/>
  <c r="V256" i="27"/>
  <c r="V255" i="27"/>
  <c r="V253" i="27"/>
  <c r="V247" i="27"/>
  <c r="Z247" i="27" s="1"/>
  <c r="V245" i="27"/>
  <c r="Z245" i="27" s="1"/>
  <c r="V244" i="27"/>
  <c r="V243" i="27"/>
  <c r="V242" i="27"/>
  <c r="Z242" i="27" s="1"/>
  <c r="V241" i="27"/>
  <c r="V238" i="27"/>
  <c r="V237" i="27"/>
  <c r="V235" i="27"/>
  <c r="V234" i="27"/>
  <c r="V233" i="27"/>
  <c r="V280" i="27"/>
  <c r="Z280" i="27" s="1"/>
  <c r="V278" i="27"/>
  <c r="V227" i="27"/>
  <c r="V226" i="27"/>
  <c r="V222" i="27"/>
  <c r="V215" i="27"/>
  <c r="V212" i="27"/>
  <c r="Z212" i="27" s="1"/>
  <c r="V210" i="27"/>
  <c r="V209" i="27"/>
  <c r="V196" i="27"/>
  <c r="V195" i="27"/>
  <c r="V193" i="27"/>
  <c r="V192" i="27"/>
  <c r="V173" i="27"/>
  <c r="V172" i="27"/>
  <c r="Z172" i="27" s="1"/>
  <c r="V171" i="27"/>
  <c r="V169" i="27"/>
  <c r="V165" i="27"/>
  <c r="V163" i="27"/>
  <c r="V157" i="27"/>
  <c r="V156" i="27"/>
  <c r="V152" i="27"/>
  <c r="V149" i="27"/>
  <c r="V146" i="27"/>
  <c r="V142" i="27"/>
  <c r="V137" i="27"/>
  <c r="Z137" i="27" s="1"/>
  <c r="V134" i="27"/>
  <c r="V132" i="27"/>
  <c r="Z132" i="27" s="1"/>
  <c r="V130" i="27"/>
  <c r="V129" i="27"/>
  <c r="V125" i="27"/>
  <c r="V117" i="27"/>
  <c r="V116" i="27"/>
  <c r="V112" i="27"/>
  <c r="V99" i="27"/>
  <c r="V89" i="27"/>
  <c r="V16" i="27"/>
  <c r="V9" i="27"/>
  <c r="V392" i="27" l="1"/>
  <c r="V228" i="27"/>
  <c r="V368" i="27"/>
  <c r="V334" i="27"/>
  <c r="S290" i="27"/>
  <c r="S288" i="27"/>
  <c r="V288" i="27"/>
  <c r="S103" i="27"/>
  <c r="S249" i="27"/>
  <c r="U366" i="27"/>
  <c r="U359" i="27"/>
  <c r="Z359" i="27" s="1"/>
  <c r="U357" i="27"/>
  <c r="U381" i="27"/>
  <c r="U392" i="27" s="1"/>
  <c r="U327" i="27"/>
  <c r="Z327" i="27" s="1"/>
  <c r="U298" i="27"/>
  <c r="Z298" i="27" s="1"/>
  <c r="U296" i="27"/>
  <c r="Z296" i="27" s="1"/>
  <c r="U295" i="27"/>
  <c r="U286" i="27"/>
  <c r="Z286" i="27" s="1"/>
  <c r="AL286" i="27" s="1"/>
  <c r="U285" i="27"/>
  <c r="Z285" i="27" s="1"/>
  <c r="U283" i="27"/>
  <c r="Z283" i="27" s="1"/>
  <c r="U282" i="27"/>
  <c r="Z282" i="27" s="1"/>
  <c r="U281" i="27"/>
  <c r="Z281" i="27" s="1"/>
  <c r="U277" i="27"/>
  <c r="Z277" i="27" s="1"/>
  <c r="U276" i="27"/>
  <c r="Z276" i="27" s="1"/>
  <c r="U273" i="27"/>
  <c r="Z273" i="27" s="1"/>
  <c r="U268" i="27"/>
  <c r="Z268" i="27" s="1"/>
  <c r="U266" i="27"/>
  <c r="Z266" i="27" s="1"/>
  <c r="U265" i="27"/>
  <c r="Z265" i="27" s="1"/>
  <c r="U264" i="27"/>
  <c r="Z264" i="27" s="1"/>
  <c r="U263" i="27"/>
  <c r="Z263" i="27" s="1"/>
  <c r="U261" i="27"/>
  <c r="Z261" i="27" s="1"/>
  <c r="U259" i="27"/>
  <c r="Z259" i="27" s="1"/>
  <c r="U257" i="27"/>
  <c r="Z257" i="27" s="1"/>
  <c r="U256" i="27"/>
  <c r="Z256" i="27" s="1"/>
  <c r="U255" i="27"/>
  <c r="Z255" i="27" s="1"/>
  <c r="U253" i="27"/>
  <c r="U246" i="27"/>
  <c r="Z246" i="27" s="1"/>
  <c r="U244" i="27"/>
  <c r="Z244" i="27" s="1"/>
  <c r="U243" i="27"/>
  <c r="Z243" i="27" s="1"/>
  <c r="U241" i="27"/>
  <c r="Z241" i="27" s="1"/>
  <c r="U240" i="27"/>
  <c r="Z240" i="27" s="1"/>
  <c r="U238" i="27"/>
  <c r="Z238" i="27" s="1"/>
  <c r="U237" i="27"/>
  <c r="Z237" i="27" s="1"/>
  <c r="U235" i="27"/>
  <c r="Z235" i="27" s="1"/>
  <c r="U234" i="27"/>
  <c r="Z234" i="27" s="1"/>
  <c r="U233" i="27"/>
  <c r="U278" i="27"/>
  <c r="Z278" i="27" s="1"/>
  <c r="U227" i="27"/>
  <c r="Z227" i="27" s="1"/>
  <c r="AL227" i="27" s="1"/>
  <c r="U226" i="27"/>
  <c r="Z226" i="27" s="1"/>
  <c r="U222" i="27"/>
  <c r="U215" i="27"/>
  <c r="Z215" i="27" s="1"/>
  <c r="U210" i="27"/>
  <c r="Z210" i="27" s="1"/>
  <c r="U209" i="27"/>
  <c r="Z209" i="27" s="1"/>
  <c r="U198" i="27"/>
  <c r="Z198" i="27" s="1"/>
  <c r="AL198" i="27" s="1"/>
  <c r="U197" i="27"/>
  <c r="Z197" i="27" s="1"/>
  <c r="U196" i="27"/>
  <c r="Z196" i="27" s="1"/>
  <c r="U195" i="27"/>
  <c r="Z195" i="27" s="1"/>
  <c r="U193" i="27"/>
  <c r="Z193" i="27" s="1"/>
  <c r="U192" i="27"/>
  <c r="Z192" i="27" s="1"/>
  <c r="U182" i="27"/>
  <c r="Z182" i="27" s="1"/>
  <c r="AL182" i="27" s="1"/>
  <c r="U181" i="27"/>
  <c r="Z181" i="27" s="1"/>
  <c r="U173" i="27"/>
  <c r="Z173" i="27" s="1"/>
  <c r="U171" i="27"/>
  <c r="Z171" i="27" s="1"/>
  <c r="U169" i="27"/>
  <c r="Z169" i="27" s="1"/>
  <c r="U166" i="27"/>
  <c r="Z166" i="27" s="1"/>
  <c r="U165" i="27"/>
  <c r="Z165" i="27" s="1"/>
  <c r="U163" i="27"/>
  <c r="Z163" i="27" s="1"/>
  <c r="U162" i="27"/>
  <c r="Z162" i="27" s="1"/>
  <c r="AL162" i="27" s="1"/>
  <c r="U158" i="27"/>
  <c r="Z158" i="27" s="1"/>
  <c r="U157" i="27"/>
  <c r="Z157" i="27" s="1"/>
  <c r="U156" i="27"/>
  <c r="Z156" i="27" s="1"/>
  <c r="U152" i="27"/>
  <c r="Z152" i="27" s="1"/>
  <c r="U149" i="27"/>
  <c r="Z149" i="27" s="1"/>
  <c r="U146" i="27"/>
  <c r="Z146" i="27" s="1"/>
  <c r="U143" i="27"/>
  <c r="Z143" i="27" s="1"/>
  <c r="U142" i="27"/>
  <c r="Z142" i="27" s="1"/>
  <c r="U138" i="27"/>
  <c r="Z138" i="27" s="1"/>
  <c r="U134" i="27"/>
  <c r="Z134" i="27" s="1"/>
  <c r="U130" i="27"/>
  <c r="Z130" i="27" s="1"/>
  <c r="U129" i="27"/>
  <c r="Z129" i="27" s="1"/>
  <c r="U125" i="27"/>
  <c r="Z125" i="27" s="1"/>
  <c r="Z127" i="27" s="1"/>
  <c r="U117" i="27"/>
  <c r="Z117" i="27" s="1"/>
  <c r="U116" i="27"/>
  <c r="Z116" i="27" s="1"/>
  <c r="U112" i="27"/>
  <c r="Z112" i="27" s="1"/>
  <c r="U99" i="27"/>
  <c r="U89" i="27"/>
  <c r="U16" i="27"/>
  <c r="Z16" i="27" s="1"/>
  <c r="AL16" i="27" s="1"/>
  <c r="U13" i="27"/>
  <c r="Z13" i="27" s="1"/>
  <c r="U11" i="27"/>
  <c r="Z11" i="27" s="1"/>
  <c r="U9" i="27"/>
  <c r="Z9" i="27" s="1"/>
  <c r="Z381" i="27" l="1"/>
  <c r="Z392" i="27"/>
  <c r="U334" i="27"/>
  <c r="U288" i="27"/>
  <c r="U228" i="27"/>
  <c r="Z228" i="27" s="1"/>
  <c r="Z222" i="27"/>
  <c r="Z229" i="27" s="1"/>
  <c r="Z253" i="27"/>
  <c r="Z288" i="27" s="1"/>
  <c r="Z218" i="27"/>
  <c r="Z89" i="27"/>
  <c r="AL387" i="27"/>
  <c r="AM387" i="27" s="1"/>
  <c r="Z99" i="27"/>
  <c r="Z206" i="27"/>
  <c r="C42" i="31"/>
  <c r="Z140" i="27"/>
  <c r="Z29" i="27"/>
  <c r="Z119" i="27"/>
  <c r="Z357" i="27"/>
  <c r="U368" i="27"/>
  <c r="Z177" i="27"/>
  <c r="U250" i="27"/>
  <c r="Z233" i="27"/>
  <c r="Z250" i="27" s="1"/>
  <c r="Z366" i="27"/>
  <c r="C33" i="31"/>
  <c r="Z295" i="27"/>
  <c r="Z335" i="27" s="1"/>
  <c r="J166" i="27"/>
  <c r="J165" i="27"/>
  <c r="J156" i="27"/>
  <c r="J149" i="27"/>
  <c r="K297" i="27"/>
  <c r="K334" i="27" s="1"/>
  <c r="AL357" i="27" l="1"/>
  <c r="Z368" i="27"/>
  <c r="Z290" i="27"/>
  <c r="Z334" i="27"/>
  <c r="B42" i="31"/>
  <c r="B33" i="31"/>
  <c r="Z103" i="27"/>
  <c r="Z370" i="27"/>
  <c r="K281" i="27"/>
  <c r="K288" i="27" s="1"/>
  <c r="K289" i="27" s="1"/>
  <c r="K166" i="27"/>
  <c r="K149" i="27"/>
  <c r="I166" i="27"/>
  <c r="I165" i="27"/>
  <c r="I156" i="27"/>
  <c r="I149" i="27"/>
  <c r="I159" i="27"/>
  <c r="I130" i="27"/>
  <c r="I129" i="27"/>
  <c r="I139" i="27" s="1"/>
  <c r="L297" i="27"/>
  <c r="L281" i="27"/>
  <c r="L246" i="27"/>
  <c r="L280" i="27"/>
  <c r="L166" i="27"/>
  <c r="L165" i="27"/>
  <c r="L159" i="27"/>
  <c r="L156" i="27"/>
  <c r="L149" i="27"/>
  <c r="L143" i="27"/>
  <c r="N143" i="27" s="1"/>
  <c r="L142" i="27"/>
  <c r="L138" i="27"/>
  <c r="G297" i="27"/>
  <c r="G281" i="27"/>
  <c r="G246" i="27"/>
  <c r="G280" i="27"/>
  <c r="G166" i="27"/>
  <c r="G156" i="27"/>
  <c r="G149" i="27"/>
  <c r="G159" i="27"/>
  <c r="G138" i="27"/>
  <c r="N138" i="27" s="1"/>
  <c r="H297" i="27"/>
  <c r="H334" i="27" s="1"/>
  <c r="H281" i="27"/>
  <c r="H246" i="27"/>
  <c r="H280" i="27"/>
  <c r="I175" i="27" l="1"/>
  <c r="N246" i="27"/>
  <c r="N281" i="27"/>
  <c r="H288" i="27"/>
  <c r="G175" i="27"/>
  <c r="N297" i="27"/>
  <c r="G334" i="27"/>
  <c r="L175" i="27"/>
  <c r="N142" i="27"/>
  <c r="G288" i="27"/>
  <c r="N280" i="27"/>
  <c r="L288" i="27"/>
  <c r="D42" i="28"/>
  <c r="H166" i="27"/>
  <c r="N166" i="27" s="1"/>
  <c r="H165" i="27"/>
  <c r="H156" i="27"/>
  <c r="N156" i="27" s="1"/>
  <c r="H149" i="27"/>
  <c r="N149" i="27" s="1"/>
  <c r="G158" i="2"/>
  <c r="D33" i="28" l="1"/>
  <c r="N288" i="27"/>
  <c r="N290" i="27"/>
  <c r="D137" i="27"/>
  <c r="C298" i="27"/>
  <c r="C297" i="27"/>
  <c r="C296" i="27"/>
  <c r="C294" i="27"/>
  <c r="C157" i="27"/>
  <c r="C156" i="27"/>
  <c r="C155" i="27"/>
  <c r="C152" i="27"/>
  <c r="C149" i="27"/>
  <c r="C146" i="27"/>
  <c r="C143" i="27"/>
  <c r="C142" i="27"/>
  <c r="C137" i="27"/>
  <c r="C132" i="27"/>
  <c r="C125" i="27"/>
  <c r="C124" i="27"/>
  <c r="S156" i="2" l="1"/>
  <c r="S154" i="2"/>
  <c r="AD154" i="2" s="1"/>
  <c r="S155" i="2"/>
  <c r="AI381" i="27" l="1"/>
  <c r="AI392" i="27" s="1"/>
  <c r="AI303" i="27"/>
  <c r="AK303" i="27" s="1"/>
  <c r="AL303" i="27" s="1"/>
  <c r="AI298" i="27"/>
  <c r="AI296" i="27"/>
  <c r="AI295" i="27"/>
  <c r="AI287" i="27"/>
  <c r="AI284" i="27"/>
  <c r="AI283" i="27"/>
  <c r="AI272" i="27"/>
  <c r="AI264" i="27"/>
  <c r="AI263" i="27"/>
  <c r="AI259" i="27"/>
  <c r="AI258" i="27"/>
  <c r="AK258" i="27" s="1"/>
  <c r="AL258" i="27" s="1"/>
  <c r="AI257" i="27"/>
  <c r="AI248" i="27"/>
  <c r="AI244" i="27"/>
  <c r="AI241" i="27"/>
  <c r="AI240" i="27"/>
  <c r="AI239" i="27"/>
  <c r="AI238" i="27"/>
  <c r="AK238" i="27" s="1"/>
  <c r="AI237" i="27"/>
  <c r="AI235" i="27"/>
  <c r="AI234" i="27"/>
  <c r="AI233" i="27"/>
  <c r="AI232" i="27"/>
  <c r="AK232" i="27" s="1"/>
  <c r="AI226" i="27"/>
  <c r="AI222" i="27"/>
  <c r="AI228" i="27" s="1"/>
  <c r="AI216" i="27"/>
  <c r="AI215" i="27"/>
  <c r="AI212" i="27"/>
  <c r="AK212" i="27" s="1"/>
  <c r="AI210" i="27"/>
  <c r="AI209" i="27"/>
  <c r="AI201" i="27"/>
  <c r="AK201" i="27" s="1"/>
  <c r="AI200" i="27"/>
  <c r="AK200" i="27" s="1"/>
  <c r="AI195" i="27"/>
  <c r="AI193" i="27"/>
  <c r="AI192" i="27"/>
  <c r="AI184" i="27"/>
  <c r="AI181" i="27"/>
  <c r="AI173" i="27"/>
  <c r="AI169" i="27"/>
  <c r="AI166" i="27"/>
  <c r="AI165" i="27"/>
  <c r="AI163" i="27"/>
  <c r="AI159" i="27"/>
  <c r="AI158" i="27"/>
  <c r="AI157" i="27"/>
  <c r="AI156" i="27"/>
  <c r="AI155" i="27"/>
  <c r="AI153" i="27"/>
  <c r="AI152" i="27"/>
  <c r="AI149" i="27"/>
  <c r="AI148" i="27"/>
  <c r="AK148" i="27" s="1"/>
  <c r="AI146" i="27"/>
  <c r="AI144" i="27"/>
  <c r="AI143" i="27"/>
  <c r="AI142" i="27"/>
  <c r="AI138" i="27"/>
  <c r="AI132" i="27"/>
  <c r="AI131" i="27"/>
  <c r="AK131" i="27" s="1"/>
  <c r="AL131" i="27" s="1"/>
  <c r="AI130" i="27"/>
  <c r="AI129" i="27"/>
  <c r="AI125" i="27"/>
  <c r="AI124" i="27"/>
  <c r="AK124" i="27" s="1"/>
  <c r="AI116" i="27"/>
  <c r="AI112" i="27"/>
  <c r="AI99" i="27"/>
  <c r="AI89" i="27"/>
  <c r="AI42" i="27"/>
  <c r="AI39" i="27"/>
  <c r="AI36" i="27"/>
  <c r="AK36" i="27" s="1"/>
  <c r="AI34" i="27"/>
  <c r="AI18" i="27"/>
  <c r="AI13" i="27"/>
  <c r="AK13" i="27" s="1"/>
  <c r="AI9" i="27"/>
  <c r="AI118" i="27" l="1"/>
  <c r="AI334" i="27"/>
  <c r="AI288" i="27"/>
  <c r="AI139" i="27"/>
  <c r="AI175" i="27"/>
  <c r="AI205" i="27"/>
  <c r="AI52" i="27"/>
  <c r="C42" i="33"/>
  <c r="E234" i="10"/>
  <c r="C249" i="27" s="1"/>
  <c r="E269" i="10"/>
  <c r="C288" i="27" s="1"/>
  <c r="AD172" i="27" l="1"/>
  <c r="AD153" i="27"/>
  <c r="AD149" i="27"/>
  <c r="AD146" i="27"/>
  <c r="AD184" i="27"/>
  <c r="AD13" i="27" l="1"/>
  <c r="AD9" i="27"/>
  <c r="AD166" i="27" l="1"/>
  <c r="AD165" i="27"/>
  <c r="AD163" i="27"/>
  <c r="AD159" i="27"/>
  <c r="AD156" i="27"/>
  <c r="AD155" i="27"/>
  <c r="AD152" i="27"/>
  <c r="AD148" i="27"/>
  <c r="AF148" i="27" s="1"/>
  <c r="AL148" i="27" s="1"/>
  <c r="AC366" i="27" l="1"/>
  <c r="AC381" i="27"/>
  <c r="AC328" i="27"/>
  <c r="AF328" i="27" s="1"/>
  <c r="AC327" i="27"/>
  <c r="AC326" i="27"/>
  <c r="AC324" i="27"/>
  <c r="AC298" i="27"/>
  <c r="AC297" i="27"/>
  <c r="AC296" i="27"/>
  <c r="AC295" i="27"/>
  <c r="AC294" i="27"/>
  <c r="AC287" i="27"/>
  <c r="AC284" i="27"/>
  <c r="AC283" i="27"/>
  <c r="AC282" i="27"/>
  <c r="AC281" i="27"/>
  <c r="AC275" i="27"/>
  <c r="AC266" i="27"/>
  <c r="AC265" i="27"/>
  <c r="AC264" i="27"/>
  <c r="AC263" i="27"/>
  <c r="AC262" i="27"/>
  <c r="AC261" i="27"/>
  <c r="AC259" i="27"/>
  <c r="AC257" i="27"/>
  <c r="AC255" i="27"/>
  <c r="AC254" i="27"/>
  <c r="AC248" i="27"/>
  <c r="AC247" i="27"/>
  <c r="AC246" i="27"/>
  <c r="AC245" i="27"/>
  <c r="AC244" i="27"/>
  <c r="AC243" i="27"/>
  <c r="AC242" i="27"/>
  <c r="AC241" i="27"/>
  <c r="AC240" i="27"/>
  <c r="AC239" i="27"/>
  <c r="AC238" i="27"/>
  <c r="AC236" i="27"/>
  <c r="AC235" i="27"/>
  <c r="AC234" i="27"/>
  <c r="AC233" i="27"/>
  <c r="AC232" i="27"/>
  <c r="AC280" i="27"/>
  <c r="AC279" i="27"/>
  <c r="AF279" i="27" s="1"/>
  <c r="AL279" i="27" s="1"/>
  <c r="AC278" i="27"/>
  <c r="AC226" i="27"/>
  <c r="AC222" i="27"/>
  <c r="AC215" i="27"/>
  <c r="AC212" i="27"/>
  <c r="AC210" i="27"/>
  <c r="AC209" i="27"/>
  <c r="AC200" i="27"/>
  <c r="AC197" i="27"/>
  <c r="AC196" i="27"/>
  <c r="AC195" i="27"/>
  <c r="AC193" i="27"/>
  <c r="AC192" i="27"/>
  <c r="AC183" i="27"/>
  <c r="AF183" i="27" s="1"/>
  <c r="AL183" i="27" s="1"/>
  <c r="AC181" i="27"/>
  <c r="AC172" i="27"/>
  <c r="AC166" i="27"/>
  <c r="AC165" i="27"/>
  <c r="AC163" i="27"/>
  <c r="AC159" i="27"/>
  <c r="AC157" i="27"/>
  <c r="AC156" i="27"/>
  <c r="AC155" i="27"/>
  <c r="AF155" i="27" s="1"/>
  <c r="AC153" i="27"/>
  <c r="AC152" i="27"/>
  <c r="AC149" i="27"/>
  <c r="AC145" i="27"/>
  <c r="AC144" i="27"/>
  <c r="AC143" i="27"/>
  <c r="AC142" i="27"/>
  <c r="AC138" i="27"/>
  <c r="AC132" i="27"/>
  <c r="AC130" i="27"/>
  <c r="AC129" i="27"/>
  <c r="AC125" i="27"/>
  <c r="AC126" i="27" s="1"/>
  <c r="AC116" i="27"/>
  <c r="AC112" i="27"/>
  <c r="AC99" i="27"/>
  <c r="AC89" i="27"/>
  <c r="AC42" i="27"/>
  <c r="AC39" i="27"/>
  <c r="AC36" i="27"/>
  <c r="AC34" i="27"/>
  <c r="AC32" i="27"/>
  <c r="AC11" i="27"/>
  <c r="AF11" i="27" s="1"/>
  <c r="AL11" i="27" s="1"/>
  <c r="AC9" i="27"/>
  <c r="AB366" i="27"/>
  <c r="AF366" i="27" l="1"/>
  <c r="AC392" i="27"/>
  <c r="AC228" i="27"/>
  <c r="AC334" i="27"/>
  <c r="AC288" i="27"/>
  <c r="AC52" i="27"/>
  <c r="AC205" i="27"/>
  <c r="AC118" i="27"/>
  <c r="AC217" i="27"/>
  <c r="AF254" i="27"/>
  <c r="AL254" i="27" s="1"/>
  <c r="AC139" i="27"/>
  <c r="AC249" i="27"/>
  <c r="AC368" i="27"/>
  <c r="AH366" i="27"/>
  <c r="AH361" i="27"/>
  <c r="AK361" i="27" s="1"/>
  <c r="AL361" i="27" s="1"/>
  <c r="AH360" i="27"/>
  <c r="AK360" i="27" s="1"/>
  <c r="AL360" i="27" s="1"/>
  <c r="AH358" i="27"/>
  <c r="AH381" i="27"/>
  <c r="AH382" i="27"/>
  <c r="AH328" i="27"/>
  <c r="AK328" i="27" s="1"/>
  <c r="AL328" i="27" s="1"/>
  <c r="AH327" i="27"/>
  <c r="AK327" i="27" s="1"/>
  <c r="AH302" i="27"/>
  <c r="AK302" i="27" s="1"/>
  <c r="AH298" i="27"/>
  <c r="AK298" i="27" s="1"/>
  <c r="AH296" i="27"/>
  <c r="AK296" i="27" s="1"/>
  <c r="AH295" i="27"/>
  <c r="AK295" i="27" s="1"/>
  <c r="AH294" i="27"/>
  <c r="AH287" i="27"/>
  <c r="AK287" i="27" s="1"/>
  <c r="AH284" i="27"/>
  <c r="AK284" i="27" s="1"/>
  <c r="AH283" i="27"/>
  <c r="AK283" i="27" s="1"/>
  <c r="AH282" i="27"/>
  <c r="AK282" i="27" s="1"/>
  <c r="AH275" i="27"/>
  <c r="AK275" i="27" s="1"/>
  <c r="AH272" i="27"/>
  <c r="AK272" i="27" s="1"/>
  <c r="AL272" i="27" s="1"/>
  <c r="AH268" i="27"/>
  <c r="AK268" i="27" s="1"/>
  <c r="AH266" i="27"/>
  <c r="AK266" i="27" s="1"/>
  <c r="AH265" i="27"/>
  <c r="AK265" i="27" s="1"/>
  <c r="AH264" i="27"/>
  <c r="AK264" i="27" s="1"/>
  <c r="AH263" i="27"/>
  <c r="AK263" i="27" s="1"/>
  <c r="AH262" i="27"/>
  <c r="AK262" i="27" s="1"/>
  <c r="AH260" i="27"/>
  <c r="AK260" i="27" s="1"/>
  <c r="AH259" i="27"/>
  <c r="AK259" i="27" s="1"/>
  <c r="AH257" i="27"/>
  <c r="AK257" i="27" s="1"/>
  <c r="AH256" i="27"/>
  <c r="AK256" i="27" s="1"/>
  <c r="AH255" i="27"/>
  <c r="AK255" i="27" s="1"/>
  <c r="AH253" i="27"/>
  <c r="AH248" i="27"/>
  <c r="AK248" i="27" s="1"/>
  <c r="AH245" i="27"/>
  <c r="AK245" i="27" s="1"/>
  <c r="AH244" i="27"/>
  <c r="AK244" i="27" s="1"/>
  <c r="AH243" i="27"/>
  <c r="AK243" i="27" s="1"/>
  <c r="AH242" i="27"/>
  <c r="AK242" i="27" s="1"/>
  <c r="AH241" i="27"/>
  <c r="AK241" i="27" s="1"/>
  <c r="AH240" i="27"/>
  <c r="AK240" i="27" s="1"/>
  <c r="AH239" i="27"/>
  <c r="AK239" i="27" s="1"/>
  <c r="AH237" i="27"/>
  <c r="AK237" i="27" s="1"/>
  <c r="AH235" i="27"/>
  <c r="AK235" i="27" s="1"/>
  <c r="AH234" i="27"/>
  <c r="AK234" i="27" s="1"/>
  <c r="AH233" i="27"/>
  <c r="AH278" i="27"/>
  <c r="AK278" i="27" s="1"/>
  <c r="AH226" i="27"/>
  <c r="AK226" i="27" s="1"/>
  <c r="AH222" i="27"/>
  <c r="AH216" i="27"/>
  <c r="AK216" i="27" s="1"/>
  <c r="AH215" i="27"/>
  <c r="AK215" i="27" s="1"/>
  <c r="AH210" i="27"/>
  <c r="AK210" i="27" s="1"/>
  <c r="AH209" i="27"/>
  <c r="AH197" i="27"/>
  <c r="AK197" i="27" s="1"/>
  <c r="AH195" i="27"/>
  <c r="AK195" i="27" s="1"/>
  <c r="AH193" i="27"/>
  <c r="AK193" i="27" s="1"/>
  <c r="AH192" i="27"/>
  <c r="AK192" i="27" s="1"/>
  <c r="AH184" i="27"/>
  <c r="AK184" i="27" s="1"/>
  <c r="AH181" i="27"/>
  <c r="AH173" i="27"/>
  <c r="AK173" i="27" s="1"/>
  <c r="AH169" i="27"/>
  <c r="AK169" i="27" s="1"/>
  <c r="AH166" i="27"/>
  <c r="AK166" i="27" s="1"/>
  <c r="AH165" i="27"/>
  <c r="AK165" i="27" s="1"/>
  <c r="AH163" i="27"/>
  <c r="AK163" i="27" s="1"/>
  <c r="AH159" i="27"/>
  <c r="AK159" i="27" s="1"/>
  <c r="AH158" i="27"/>
  <c r="AK158" i="27" s="1"/>
  <c r="AL158" i="27" s="1"/>
  <c r="AH157" i="27"/>
  <c r="AK157" i="27" s="1"/>
  <c r="AH156" i="27"/>
  <c r="AK156" i="27" s="1"/>
  <c r="AH155" i="27"/>
  <c r="AK155" i="27" s="1"/>
  <c r="AL155" i="27" s="1"/>
  <c r="AH153" i="27"/>
  <c r="AK153" i="27" s="1"/>
  <c r="AH152" i="27"/>
  <c r="AK152" i="27" s="1"/>
  <c r="AH149" i="27"/>
  <c r="AK149" i="27" s="1"/>
  <c r="AH146" i="27"/>
  <c r="AK146" i="27" s="1"/>
  <c r="AH145" i="27"/>
  <c r="AK145" i="27" s="1"/>
  <c r="AH144" i="27"/>
  <c r="AK144" i="27" s="1"/>
  <c r="AH143" i="27"/>
  <c r="AK143" i="27" s="1"/>
  <c r="AH142" i="27"/>
  <c r="AH138" i="27"/>
  <c r="AK138" i="27" s="1"/>
  <c r="AH132" i="27"/>
  <c r="AK132" i="27" s="1"/>
  <c r="AH130" i="27"/>
  <c r="AK130" i="27" s="1"/>
  <c r="AH129" i="27"/>
  <c r="AH125" i="27"/>
  <c r="AK125" i="27" s="1"/>
  <c r="AK127" i="27" s="1"/>
  <c r="AH116" i="27"/>
  <c r="AK116" i="27" s="1"/>
  <c r="AH112" i="27"/>
  <c r="AH99" i="27"/>
  <c r="AH89" i="27"/>
  <c r="AH59" i="27"/>
  <c r="AH42" i="27"/>
  <c r="AK42" i="27" s="1"/>
  <c r="AH40" i="27"/>
  <c r="AK40" i="27" s="1"/>
  <c r="AL40" i="27" s="1"/>
  <c r="AH39" i="27"/>
  <c r="AK39" i="27" s="1"/>
  <c r="AH37" i="27"/>
  <c r="AK37" i="27" s="1"/>
  <c r="AL37" i="27" s="1"/>
  <c r="AH34" i="27"/>
  <c r="AK34" i="27" s="1"/>
  <c r="AH33" i="27"/>
  <c r="AK33" i="27" s="1"/>
  <c r="AH32" i="27"/>
  <c r="AH20" i="27"/>
  <c r="AK20" i="27" s="1"/>
  <c r="AL20" i="27" s="1"/>
  <c r="AH18" i="27"/>
  <c r="AK18" i="27" s="1"/>
  <c r="AL18" i="27" s="1"/>
  <c r="AH9" i="27"/>
  <c r="AK9" i="27" s="1"/>
  <c r="AC289" i="27" l="1"/>
  <c r="AH392" i="27"/>
  <c r="AH288" i="27"/>
  <c r="AH334" i="27"/>
  <c r="AH228" i="27"/>
  <c r="AK228" i="27" s="1"/>
  <c r="AK142" i="27"/>
  <c r="AH175" i="27"/>
  <c r="AK181" i="27"/>
  <c r="AK206" i="27" s="1"/>
  <c r="AH205" i="27"/>
  <c r="AK32" i="27"/>
  <c r="AH52" i="27"/>
  <c r="AK52" i="27" s="1"/>
  <c r="AH249" i="27"/>
  <c r="AK233" i="27"/>
  <c r="AK253" i="27"/>
  <c r="AK288" i="27" s="1"/>
  <c r="AK294" i="27"/>
  <c r="AK334" i="27" s="1"/>
  <c r="AK209" i="27"/>
  <c r="AH217" i="27"/>
  <c r="AK59" i="27"/>
  <c r="AK129" i="27"/>
  <c r="AH139" i="27"/>
  <c r="AK139" i="27" s="1"/>
  <c r="AK392" i="27"/>
  <c r="AK382" i="27"/>
  <c r="AK366" i="27"/>
  <c r="AL366" i="27" s="1"/>
  <c r="AK89" i="27"/>
  <c r="AK29" i="27"/>
  <c r="AK99" i="27"/>
  <c r="AK222" i="27"/>
  <c r="AK229" i="27" s="1"/>
  <c r="AK381" i="27"/>
  <c r="AH118" i="27"/>
  <c r="AK112" i="27"/>
  <c r="AK119" i="27" s="1"/>
  <c r="AK358" i="27"/>
  <c r="AL358" i="27" s="1"/>
  <c r="AH368" i="27"/>
  <c r="AK368" i="27" s="1"/>
  <c r="B42" i="33" l="1"/>
  <c r="B43" i="33" s="1"/>
  <c r="AH289" i="27"/>
  <c r="AK55" i="27"/>
  <c r="AK205" i="27"/>
  <c r="AL59" i="27"/>
  <c r="AK85" i="27"/>
  <c r="AK118" i="27"/>
  <c r="AK290" i="27"/>
  <c r="AK370" i="27"/>
  <c r="AK103" i="27"/>
  <c r="AK140" i="27"/>
  <c r="AK218" i="27"/>
  <c r="AK250" i="27"/>
  <c r="AK175" i="27"/>
  <c r="AK335" i="27"/>
  <c r="AK177" i="27"/>
  <c r="F33" i="28" l="1"/>
  <c r="AO206" i="27"/>
  <c r="F42" i="28"/>
  <c r="G359" i="9" l="1"/>
  <c r="G358" i="9"/>
  <c r="G357" i="9"/>
  <c r="G356" i="9"/>
  <c r="G354" i="9"/>
  <c r="G353" i="9"/>
  <c r="G352" i="9"/>
  <c r="G351" i="9"/>
  <c r="G350" i="9"/>
  <c r="G349" i="9"/>
  <c r="G348" i="9"/>
  <c r="G344" i="9"/>
  <c r="G343" i="9"/>
  <c r="G342" i="9"/>
  <c r="G341" i="9"/>
  <c r="G340" i="9"/>
  <c r="G339" i="9"/>
  <c r="G345" i="9" s="1"/>
  <c r="G338" i="9"/>
  <c r="G337" i="9"/>
  <c r="G336" i="9"/>
  <c r="G335" i="9"/>
  <c r="G334" i="9"/>
  <c r="G330" i="9"/>
  <c r="G329" i="9"/>
  <c r="G328" i="9"/>
  <c r="G327" i="9"/>
  <c r="G326" i="9"/>
  <c r="G325" i="9"/>
  <c r="G324" i="9"/>
  <c r="G331" i="9" s="1"/>
  <c r="G323" i="9"/>
  <c r="G322" i="9"/>
  <c r="G321" i="9"/>
  <c r="G317" i="9"/>
  <c r="G316" i="9"/>
  <c r="G315" i="9"/>
  <c r="G314" i="9"/>
  <c r="G313" i="9"/>
  <c r="G312" i="9"/>
  <c r="G311" i="9"/>
  <c r="G310" i="9"/>
  <c r="G309" i="9"/>
  <c r="G308" i="9"/>
  <c r="G307" i="9"/>
  <c r="G306" i="9"/>
  <c r="G305" i="9"/>
  <c r="G304" i="9"/>
  <c r="G303" i="9"/>
  <c r="G302" i="9"/>
  <c r="G301" i="9"/>
  <c r="G300" i="9"/>
  <c r="G299" i="9"/>
  <c r="G298" i="9"/>
  <c r="G297" i="9"/>
  <c r="G296" i="9"/>
  <c r="G295" i="9"/>
  <c r="G294" i="9"/>
  <c r="G293" i="9"/>
  <c r="G292" i="9"/>
  <c r="G291" i="9"/>
  <c r="G290" i="9"/>
  <c r="G289" i="9"/>
  <c r="G288" i="9"/>
  <c r="G287" i="9"/>
  <c r="G286" i="9"/>
  <c r="G285" i="9"/>
  <c r="G284" i="9"/>
  <c r="G283" i="9"/>
  <c r="G282" i="9"/>
  <c r="G281" i="9"/>
  <c r="G280" i="9"/>
  <c r="G279" i="9"/>
  <c r="G278" i="9"/>
  <c r="G274" i="9"/>
  <c r="G268" i="9"/>
  <c r="G267" i="9"/>
  <c r="G266" i="9"/>
  <c r="G265" i="9"/>
  <c r="G264" i="9"/>
  <c r="G263" i="9"/>
  <c r="G262" i="9"/>
  <c r="G261" i="9"/>
  <c r="G260" i="9"/>
  <c r="G259" i="9"/>
  <c r="G258" i="9"/>
  <c r="G257" i="9"/>
  <c r="G256" i="9"/>
  <c r="G255" i="9"/>
  <c r="G254" i="9"/>
  <c r="G253" i="9"/>
  <c r="G252" i="9"/>
  <c r="G251" i="9"/>
  <c r="G250" i="9"/>
  <c r="G249" i="9"/>
  <c r="G248" i="9"/>
  <c r="G247" i="9"/>
  <c r="G246" i="9"/>
  <c r="G245" i="9"/>
  <c r="G244" i="9"/>
  <c r="G243" i="9"/>
  <c r="G242" i="9"/>
  <c r="G241" i="9"/>
  <c r="G240" i="9"/>
  <c r="G239" i="9"/>
  <c r="G269" i="9" s="1"/>
  <c r="G238" i="9"/>
  <c r="G237" i="9"/>
  <c r="G233" i="9"/>
  <c r="G232" i="9"/>
  <c r="G230" i="9"/>
  <c r="G229" i="9"/>
  <c r="G228" i="9"/>
  <c r="G227" i="9"/>
  <c r="G226" i="9"/>
  <c r="G225" i="9"/>
  <c r="G224" i="9"/>
  <c r="G223" i="9"/>
  <c r="G222" i="9"/>
  <c r="G221" i="9"/>
  <c r="G220" i="9"/>
  <c r="G219" i="9"/>
  <c r="G218" i="9"/>
  <c r="G217" i="9"/>
  <c r="G212" i="9"/>
  <c r="G211" i="9"/>
  <c r="G210" i="9"/>
  <c r="G209" i="9"/>
  <c r="G208" i="9"/>
  <c r="G207" i="9"/>
  <c r="G206" i="9"/>
  <c r="G205" i="9"/>
  <c r="G200" i="9"/>
  <c r="G199" i="9"/>
  <c r="G198" i="9"/>
  <c r="G197" i="9"/>
  <c r="G196" i="9"/>
  <c r="G195" i="9"/>
  <c r="G194" i="9"/>
  <c r="G193" i="9"/>
  <c r="G189" i="9"/>
  <c r="G188" i="9"/>
  <c r="G187" i="9"/>
  <c r="G186" i="9"/>
  <c r="G185" i="9"/>
  <c r="G184" i="9"/>
  <c r="G183" i="9"/>
  <c r="G182" i="9"/>
  <c r="G181" i="9"/>
  <c r="G180" i="9"/>
  <c r="G179" i="9"/>
  <c r="G178" i="9"/>
  <c r="G177" i="9"/>
  <c r="G176" i="9"/>
  <c r="G175" i="9"/>
  <c r="G174" i="9"/>
  <c r="G173" i="9"/>
  <c r="G172" i="9"/>
  <c r="G190" i="9" s="1"/>
  <c r="G171" i="9"/>
  <c r="G170" i="9"/>
  <c r="G169" i="9"/>
  <c r="G168" i="9"/>
  <c r="G167" i="9"/>
  <c r="G162" i="9"/>
  <c r="G161" i="9"/>
  <c r="G160" i="9"/>
  <c r="G159" i="9"/>
  <c r="G158" i="9"/>
  <c r="G157" i="9"/>
  <c r="G151" i="9"/>
  <c r="G150" i="9"/>
  <c r="G149" i="9"/>
  <c r="G148" i="9"/>
  <c r="G147" i="9"/>
  <c r="G144" i="9"/>
  <c r="G143" i="9"/>
  <c r="G141" i="9"/>
  <c r="G138" i="9"/>
  <c r="G137" i="9"/>
  <c r="G136" i="9"/>
  <c r="G135" i="9"/>
  <c r="G134" i="9"/>
  <c r="G128" i="9"/>
  <c r="G125" i="9"/>
  <c r="G124" i="9"/>
  <c r="G122" i="9"/>
  <c r="G115" i="9"/>
  <c r="G114" i="9"/>
  <c r="G113" i="9"/>
  <c r="G107" i="9"/>
  <c r="G106" i="9"/>
  <c r="G105" i="9"/>
  <c r="G95" i="9"/>
  <c r="G94" i="9"/>
  <c r="G92" i="9"/>
  <c r="G91" i="9"/>
  <c r="G86" i="9"/>
  <c r="G85" i="9"/>
  <c r="G84" i="9"/>
  <c r="G79" i="9"/>
  <c r="G78" i="9"/>
  <c r="G77" i="9"/>
  <c r="G76" i="9"/>
  <c r="G75" i="9"/>
  <c r="G74" i="9"/>
  <c r="G73" i="9"/>
  <c r="G72" i="9"/>
  <c r="G71" i="9"/>
  <c r="G70" i="9"/>
  <c r="G69" i="9"/>
  <c r="G68" i="9"/>
  <c r="G67" i="9"/>
  <c r="G66" i="9"/>
  <c r="G65" i="9"/>
  <c r="G64" i="9"/>
  <c r="G63" i="9"/>
  <c r="G62" i="9"/>
  <c r="G61" i="9"/>
  <c r="G60" i="9"/>
  <c r="G59" i="9"/>
  <c r="G58" i="9"/>
  <c r="G57" i="9"/>
  <c r="G56" i="9"/>
  <c r="G80" i="9" s="1"/>
  <c r="G55" i="9"/>
  <c r="G52" i="9"/>
  <c r="G51" i="9"/>
  <c r="G50" i="9"/>
  <c r="G49" i="9"/>
  <c r="G48" i="9"/>
  <c r="G47" i="9"/>
  <c r="G44" i="9"/>
  <c r="G43" i="9"/>
  <c r="G42" i="9"/>
  <c r="G41" i="9"/>
  <c r="G40" i="9"/>
  <c r="G39" i="9"/>
  <c r="G38" i="9"/>
  <c r="G37" i="9"/>
  <c r="G36" i="9"/>
  <c r="G35" i="9"/>
  <c r="G34" i="9"/>
  <c r="G33" i="9"/>
  <c r="G32" i="9"/>
  <c r="G31" i="9"/>
  <c r="G30" i="9"/>
  <c r="G27" i="9"/>
  <c r="G26" i="9"/>
  <c r="G25" i="9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201" i="9"/>
  <c r="F360" i="9"/>
  <c r="F345" i="9"/>
  <c r="F331" i="9"/>
  <c r="F318" i="9"/>
  <c r="F269" i="9"/>
  <c r="F234" i="9"/>
  <c r="F214" i="9"/>
  <c r="F201" i="9"/>
  <c r="F190" i="9"/>
  <c r="F163" i="9"/>
  <c r="F129" i="9"/>
  <c r="F117" i="9"/>
  <c r="F110" i="9"/>
  <c r="F96" i="9"/>
  <c r="F80" i="9"/>
  <c r="F50" i="9"/>
  <c r="F27" i="9"/>
  <c r="F51" i="9" s="1"/>
  <c r="F52" i="28" l="1"/>
  <c r="F52" i="9"/>
  <c r="F98" i="9" s="1"/>
  <c r="F270" i="9"/>
  <c r="F164" i="9"/>
  <c r="G94" i="2"/>
  <c r="G93" i="2"/>
  <c r="G92" i="2"/>
  <c r="G91" i="2"/>
  <c r="G90" i="2"/>
  <c r="G89" i="2"/>
  <c r="F362" i="9" l="1"/>
  <c r="F364" i="9" s="1"/>
  <c r="H159" i="27" l="1"/>
  <c r="H129" i="27"/>
  <c r="H139" i="27" s="1"/>
  <c r="H117" i="27"/>
  <c r="H118" i="27" s="1"/>
  <c r="G156" i="9"/>
  <c r="G155" i="9"/>
  <c r="G153" i="9"/>
  <c r="G152" i="9"/>
  <c r="G127" i="9"/>
  <c r="G126" i="9"/>
  <c r="G157" i="2"/>
  <c r="I158" i="2"/>
  <c r="H175" i="27" l="1"/>
  <c r="G140" i="9"/>
  <c r="D150" i="27"/>
  <c r="G275" i="9"/>
  <c r="D296" i="27"/>
  <c r="G87" i="9"/>
  <c r="D93" i="27"/>
  <c r="G108" i="9"/>
  <c r="D116" i="27"/>
  <c r="G142" i="9"/>
  <c r="D152" i="27"/>
  <c r="G276" i="9"/>
  <c r="D297" i="27"/>
  <c r="G123" i="9"/>
  <c r="D132" i="27"/>
  <c r="G154" i="9"/>
  <c r="D166" i="27"/>
  <c r="G88" i="9"/>
  <c r="D94" i="27"/>
  <c r="G109" i="9"/>
  <c r="D117" i="27"/>
  <c r="G145" i="9"/>
  <c r="D156" i="27"/>
  <c r="G277" i="9"/>
  <c r="D298" i="27"/>
  <c r="G83" i="9"/>
  <c r="D89" i="27"/>
  <c r="G89" i="9"/>
  <c r="D95" i="27"/>
  <c r="N95" i="27" s="1"/>
  <c r="G132" i="9"/>
  <c r="D142" i="27"/>
  <c r="G146" i="9"/>
  <c r="D157" i="27"/>
  <c r="G90" i="9"/>
  <c r="D96" i="27"/>
  <c r="N96" i="27" s="1"/>
  <c r="G120" i="9"/>
  <c r="D129" i="27"/>
  <c r="G133" i="9"/>
  <c r="D143" i="27"/>
  <c r="G231" i="9"/>
  <c r="G234" i="9" s="1"/>
  <c r="D246" i="27"/>
  <c r="G104" i="9"/>
  <c r="D112" i="27"/>
  <c r="G116" i="9"/>
  <c r="G117" i="9" s="1"/>
  <c r="D125" i="27"/>
  <c r="G213" i="9"/>
  <c r="G214" i="9" s="1"/>
  <c r="D280" i="27"/>
  <c r="G93" i="9"/>
  <c r="D99" i="27"/>
  <c r="N99" i="27" s="1"/>
  <c r="G121" i="9"/>
  <c r="D130" i="27"/>
  <c r="G139" i="9"/>
  <c r="D149" i="27"/>
  <c r="G273" i="9"/>
  <c r="D294" i="27"/>
  <c r="AC51" i="2"/>
  <c r="O51" i="2"/>
  <c r="V51" i="2"/>
  <c r="AB51" i="2"/>
  <c r="AA51" i="2"/>
  <c r="S51" i="2"/>
  <c r="X51" i="2"/>
  <c r="P51" i="2"/>
  <c r="Z51" i="2"/>
  <c r="Q51" i="2"/>
  <c r="R51" i="2"/>
  <c r="T51" i="2"/>
  <c r="AD47" i="2"/>
  <c r="AD46" i="2"/>
  <c r="G318" i="9" l="1"/>
  <c r="G129" i="9"/>
  <c r="G110" i="9"/>
  <c r="H176" i="27"/>
  <c r="G163" i="9"/>
  <c r="G270" i="9"/>
  <c r="G96" i="9"/>
  <c r="G98" i="9" s="1"/>
  <c r="AL95" i="27"/>
  <c r="G164" i="9" l="1"/>
  <c r="G355" i="9"/>
  <c r="G360" i="9" s="1"/>
  <c r="G362" i="9" l="1"/>
  <c r="G364" i="9" s="1"/>
  <c r="R116" i="27" l="1"/>
  <c r="S116" i="27" s="1"/>
  <c r="R156" i="27"/>
  <c r="S156" i="27" s="1"/>
  <c r="R129" i="27"/>
  <c r="S129" i="27" s="1"/>
  <c r="R165" i="27"/>
  <c r="S165" i="27" s="1"/>
  <c r="R166" i="27"/>
  <c r="S166" i="27" s="1"/>
  <c r="R130" i="27"/>
  <c r="S130" i="27" s="1"/>
  <c r="R298" i="27"/>
  <c r="R334" i="27" s="1"/>
  <c r="U28" i="27"/>
  <c r="AH126" i="27"/>
  <c r="U126" i="27"/>
  <c r="U139" i="27"/>
  <c r="U249" i="27"/>
  <c r="U289" i="27" s="1"/>
  <c r="U175" i="27"/>
  <c r="S140" i="27" l="1"/>
  <c r="R112" i="27"/>
  <c r="S112" i="27" s="1"/>
  <c r="AH176" i="27"/>
  <c r="U54" i="27"/>
  <c r="S177" i="27"/>
  <c r="S298" i="27"/>
  <c r="S335" i="27" l="1"/>
  <c r="S334" i="27"/>
  <c r="AH350" i="27"/>
  <c r="R117" i="27"/>
  <c r="S117" i="27" s="1"/>
  <c r="S118" i="27" l="1"/>
  <c r="B14" i="31"/>
  <c r="R75" i="27"/>
  <c r="AB192" i="27" l="1"/>
  <c r="AB201" i="27"/>
  <c r="AB132" i="27"/>
  <c r="AB223" i="27"/>
  <c r="AF223" i="27" s="1"/>
  <c r="AL223" i="27" s="1"/>
  <c r="AB302" i="27"/>
  <c r="AB138" i="27"/>
  <c r="AB242" i="27"/>
  <c r="AB129" i="27"/>
  <c r="AB130" i="27"/>
  <c r="AB13" i="27"/>
  <c r="AF13" i="27" s="1"/>
  <c r="AL13" i="27" s="1"/>
  <c r="AB146" i="27"/>
  <c r="AF146" i="27" s="1"/>
  <c r="AL146" i="27" s="1"/>
  <c r="AB247" i="27"/>
  <c r="AF247" i="27" s="1"/>
  <c r="AL247" i="27" s="1"/>
  <c r="AB153" i="27"/>
  <c r="AF153" i="27" s="1"/>
  <c r="AL153" i="27" s="1"/>
  <c r="AB267" i="27"/>
  <c r="AF267" i="27" s="1"/>
  <c r="AL267" i="27" s="1"/>
  <c r="S75" i="27"/>
  <c r="AB268" i="27"/>
  <c r="AF268" i="27" s="1"/>
  <c r="AL268" i="27" s="1"/>
  <c r="AF302" i="27" l="1"/>
  <c r="AL302" i="27" s="1"/>
  <c r="AB334" i="27"/>
  <c r="AL75" i="27"/>
  <c r="S85" i="27"/>
  <c r="AA372" i="2"/>
  <c r="AA124" i="2"/>
  <c r="AA94" i="2"/>
  <c r="AA376" i="2"/>
  <c r="AA375" i="2"/>
  <c r="AA374" i="2"/>
  <c r="AA373" i="2"/>
  <c r="AA364" i="2"/>
  <c r="AA363" i="2"/>
  <c r="AA362" i="2"/>
  <c r="AA361" i="2"/>
  <c r="AA360" i="2"/>
  <c r="AA359" i="2"/>
  <c r="AA358" i="2"/>
  <c r="AA352" i="2"/>
  <c r="AA351" i="2"/>
  <c r="AA350" i="2"/>
  <c r="AA349" i="2"/>
  <c r="AA348" i="2"/>
  <c r="AA347" i="2"/>
  <c r="AA346" i="2"/>
  <c r="AA345" i="2"/>
  <c r="AA343" i="2"/>
  <c r="AA342" i="2"/>
  <c r="AA334" i="2"/>
  <c r="AA333" i="2"/>
  <c r="AA332" i="2"/>
  <c r="AA331" i="2"/>
  <c r="AA330" i="2"/>
  <c r="AA329" i="2"/>
  <c r="AA328" i="2"/>
  <c r="AA327" i="2"/>
  <c r="AA326" i="2"/>
  <c r="AA325" i="2"/>
  <c r="AA320" i="2"/>
  <c r="AA319" i="2"/>
  <c r="AA318" i="2"/>
  <c r="AA370" i="2"/>
  <c r="AA369" i="2"/>
  <c r="AA368" i="2"/>
  <c r="AA366" i="2"/>
  <c r="AA365" i="2"/>
  <c r="AA317" i="2"/>
  <c r="AA316" i="2"/>
  <c r="AA315" i="2"/>
  <c r="AA314" i="2"/>
  <c r="AA313" i="2"/>
  <c r="AA312" i="2"/>
  <c r="AA311" i="2"/>
  <c r="AA310" i="2"/>
  <c r="AA309" i="2"/>
  <c r="AA308" i="2"/>
  <c r="AA307" i="2"/>
  <c r="AA306" i="2"/>
  <c r="AA305" i="2"/>
  <c r="AA304" i="2"/>
  <c r="AA303" i="2"/>
  <c r="AA302" i="2"/>
  <c r="AA301" i="2"/>
  <c r="AA300" i="2"/>
  <c r="AA299" i="2"/>
  <c r="AA298" i="2"/>
  <c r="AA297" i="2"/>
  <c r="AA296" i="2"/>
  <c r="AA295" i="2"/>
  <c r="AA294" i="2"/>
  <c r="AA293" i="2"/>
  <c r="AA292" i="2"/>
  <c r="AA291" i="2"/>
  <c r="AA290" i="2"/>
  <c r="AA289" i="2"/>
  <c r="AA288" i="2"/>
  <c r="AA287" i="2"/>
  <c r="AA286" i="2"/>
  <c r="AA284" i="2"/>
  <c r="AA283" i="2"/>
  <c r="AA282" i="2"/>
  <c r="AA281" i="2"/>
  <c r="AA274" i="2"/>
  <c r="AA273" i="2"/>
  <c r="AA272" i="2"/>
  <c r="AA271" i="2"/>
  <c r="AA270" i="2"/>
  <c r="AA269" i="2"/>
  <c r="AA268" i="2"/>
  <c r="AA267" i="2"/>
  <c r="AA266" i="2"/>
  <c r="AA265" i="2"/>
  <c r="AA264" i="2"/>
  <c r="AA263" i="2"/>
  <c r="AA262" i="2"/>
  <c r="AA261" i="2"/>
  <c r="AA260" i="2"/>
  <c r="AA259" i="2"/>
  <c r="AA258" i="2"/>
  <c r="AA257" i="2"/>
  <c r="AA256" i="2"/>
  <c r="AA255" i="2"/>
  <c r="AA254" i="2"/>
  <c r="AA253" i="2"/>
  <c r="AA252" i="2"/>
  <c r="AA251" i="2"/>
  <c r="AA250" i="2"/>
  <c r="AA249" i="2"/>
  <c r="AA248" i="2"/>
  <c r="AA247" i="2"/>
  <c r="AA246" i="2"/>
  <c r="AA245" i="2"/>
  <c r="AA244" i="2"/>
  <c r="AA243" i="2"/>
  <c r="AA239" i="2"/>
  <c r="AA238" i="2"/>
  <c r="AA237" i="2"/>
  <c r="AA236" i="2"/>
  <c r="AA235" i="2"/>
  <c r="AA234" i="2"/>
  <c r="AA233" i="2"/>
  <c r="AA232" i="2"/>
  <c r="AA231" i="2"/>
  <c r="AA230" i="2"/>
  <c r="AA229" i="2"/>
  <c r="AA228" i="2"/>
  <c r="AA227" i="2"/>
  <c r="AA226" i="2"/>
  <c r="AA225" i="2"/>
  <c r="AA224" i="2"/>
  <c r="AA223" i="2"/>
  <c r="AA219" i="2"/>
  <c r="AA218" i="2"/>
  <c r="AA217" i="2"/>
  <c r="AA216" i="2"/>
  <c r="AA215" i="2"/>
  <c r="AA214" i="2"/>
  <c r="AA213" i="2"/>
  <c r="AA212" i="2"/>
  <c r="AA211" i="2"/>
  <c r="AA206" i="2"/>
  <c r="AA205" i="2"/>
  <c r="AA204" i="2"/>
  <c r="AA203" i="2"/>
  <c r="AA202" i="2"/>
  <c r="AA201" i="2"/>
  <c r="AA200" i="2"/>
  <c r="AA199" i="2"/>
  <c r="AA195" i="2"/>
  <c r="AA194" i="2"/>
  <c r="AA193" i="2"/>
  <c r="AA192" i="2"/>
  <c r="AA191" i="2"/>
  <c r="AA190" i="2"/>
  <c r="AA189" i="2"/>
  <c r="AA188" i="2"/>
  <c r="AA187" i="2"/>
  <c r="AA186" i="2"/>
  <c r="AA185" i="2"/>
  <c r="AA184" i="2"/>
  <c r="AA183" i="2"/>
  <c r="AA182" i="2"/>
  <c r="AA181" i="2"/>
  <c r="AA180" i="2"/>
  <c r="AA179" i="2"/>
  <c r="AA178" i="2"/>
  <c r="AA177" i="2"/>
  <c r="AA176" i="2"/>
  <c r="AA175" i="2"/>
  <c r="AA174" i="2"/>
  <c r="AA173" i="2"/>
  <c r="AA166" i="2"/>
  <c r="AA165" i="2"/>
  <c r="AA164" i="2"/>
  <c r="AA163" i="2"/>
  <c r="AA162" i="2"/>
  <c r="AA161" i="2"/>
  <c r="AA160" i="2"/>
  <c r="AA158" i="2"/>
  <c r="AA157" i="2"/>
  <c r="AA156" i="2"/>
  <c r="AA155" i="2"/>
  <c r="AA153" i="2"/>
  <c r="AA152" i="2"/>
  <c r="AA151" i="2"/>
  <c r="AA150" i="2"/>
  <c r="AA149" i="2"/>
  <c r="AA147" i="2"/>
  <c r="AA146" i="2"/>
  <c r="AA145" i="2"/>
  <c r="AA144" i="2"/>
  <c r="AA143" i="2"/>
  <c r="AA142" i="2"/>
  <c r="AA141" i="2"/>
  <c r="AA140" i="2"/>
  <c r="AA139" i="2"/>
  <c r="AA138" i="2"/>
  <c r="AA137" i="2"/>
  <c r="AA136" i="2"/>
  <c r="AA135" i="2"/>
  <c r="AA131" i="2"/>
  <c r="AA130" i="2"/>
  <c r="AA129" i="2"/>
  <c r="AA128" i="2"/>
  <c r="AA127" i="2"/>
  <c r="AA126" i="2"/>
  <c r="AA125" i="2"/>
  <c r="AA123" i="2"/>
  <c r="AA118" i="2"/>
  <c r="AA117" i="2"/>
  <c r="AA116" i="2"/>
  <c r="AA111" i="2"/>
  <c r="AA109" i="2"/>
  <c r="AA108" i="2"/>
  <c r="AA107" i="2"/>
  <c r="AA96" i="2"/>
  <c r="AA95" i="2"/>
  <c r="AA93" i="2"/>
  <c r="AA92" i="2"/>
  <c r="AA90" i="2"/>
  <c r="AA89" i="2"/>
  <c r="AA88" i="2"/>
  <c r="AA87" i="2"/>
  <c r="AA86" i="2"/>
  <c r="AA80" i="2"/>
  <c r="AA79" i="2"/>
  <c r="AA78" i="2"/>
  <c r="AA77" i="2"/>
  <c r="AA76" i="2"/>
  <c r="AA75" i="2"/>
  <c r="AA74" i="2"/>
  <c r="AA73" i="2"/>
  <c r="AA72" i="2"/>
  <c r="AA71" i="2"/>
  <c r="AA70" i="2"/>
  <c r="AA69" i="2"/>
  <c r="AA68" i="2"/>
  <c r="AA67" i="2"/>
  <c r="AA66" i="2"/>
  <c r="AA65" i="2"/>
  <c r="AA64" i="2"/>
  <c r="AA63" i="2"/>
  <c r="AA62" i="2"/>
  <c r="AA61" i="2"/>
  <c r="AA60" i="2"/>
  <c r="AA59" i="2"/>
  <c r="AA58" i="2"/>
  <c r="AA57" i="2"/>
  <c r="AA56" i="2"/>
  <c r="AA50" i="2"/>
  <c r="AA49" i="2"/>
  <c r="AA48" i="2"/>
  <c r="AA45" i="2"/>
  <c r="AA44" i="2"/>
  <c r="AA43" i="2"/>
  <c r="AA42" i="2"/>
  <c r="AA41" i="2"/>
  <c r="AA40" i="2"/>
  <c r="AA39" i="2"/>
  <c r="AA38" i="2"/>
  <c r="AA37" i="2"/>
  <c r="AA36" i="2"/>
  <c r="AA35" i="2"/>
  <c r="AA34" i="2"/>
  <c r="AA33" i="2"/>
  <c r="AA32" i="2"/>
  <c r="AA31" i="2"/>
  <c r="AA27" i="2"/>
  <c r="AA26" i="2"/>
  <c r="AA25" i="2"/>
  <c r="AA24" i="2"/>
  <c r="AA23" i="2"/>
  <c r="AA22" i="2"/>
  <c r="AA21" i="2"/>
  <c r="AA20" i="2"/>
  <c r="AA18" i="2"/>
  <c r="AA17" i="2"/>
  <c r="AA16" i="2"/>
  <c r="AA15" i="2"/>
  <c r="AA14" i="2"/>
  <c r="AA13" i="2"/>
  <c r="AA12" i="2"/>
  <c r="AA11" i="2"/>
  <c r="AA10" i="2"/>
  <c r="AA9" i="2"/>
  <c r="AA8" i="2"/>
  <c r="AD130" i="27" l="1"/>
  <c r="AF130" i="27" s="1"/>
  <c r="AD192" i="27"/>
  <c r="AF192" i="27" s="1"/>
  <c r="AL192" i="27" s="1"/>
  <c r="AD278" i="27"/>
  <c r="AD242" i="27"/>
  <c r="AF242" i="27" s="1"/>
  <c r="AL242" i="27" s="1"/>
  <c r="AD264" i="27"/>
  <c r="AD382" i="27"/>
  <c r="AD112" i="27"/>
  <c r="AD132" i="27"/>
  <c r="AF132" i="27" s="1"/>
  <c r="AL132" i="27" s="1"/>
  <c r="AD193" i="27"/>
  <c r="AD210" i="27"/>
  <c r="AD280" i="27"/>
  <c r="AD237" i="27"/>
  <c r="AD243" i="27"/>
  <c r="AD255" i="27"/>
  <c r="AD265" i="27"/>
  <c r="AD283" i="27"/>
  <c r="AD297" i="27"/>
  <c r="AD381" i="27"/>
  <c r="AD392" i="27" s="1"/>
  <c r="AD99" i="27"/>
  <c r="AD144" i="27"/>
  <c r="AD209" i="27"/>
  <c r="AD236" i="27"/>
  <c r="AD253" i="27"/>
  <c r="AD282" i="27"/>
  <c r="AD296" i="27"/>
  <c r="AF296" i="27" s="1"/>
  <c r="AL296" i="27" s="1"/>
  <c r="AD34" i="27"/>
  <c r="AD116" i="27"/>
  <c r="AD137" i="27"/>
  <c r="AF137" i="27" s="1"/>
  <c r="AL137" i="27" s="1"/>
  <c r="AD196" i="27"/>
  <c r="AD212" i="27"/>
  <c r="AD232" i="27"/>
  <c r="AD238" i="27"/>
  <c r="AD244" i="27"/>
  <c r="AD256" i="27"/>
  <c r="AD266" i="27"/>
  <c r="AD285" i="27"/>
  <c r="AF285" i="27" s="1"/>
  <c r="AL285" i="27" s="1"/>
  <c r="AD298" i="27"/>
  <c r="AD36" i="27"/>
  <c r="AD138" i="27"/>
  <c r="AF138" i="27" s="1"/>
  <c r="AL138" i="27" s="1"/>
  <c r="AD215" i="27"/>
  <c r="AD239" i="27"/>
  <c r="AD257" i="27"/>
  <c r="AD324" i="27"/>
  <c r="AF324" i="27" s="1"/>
  <c r="AL324" i="27" s="1"/>
  <c r="AD39" i="27"/>
  <c r="AD125" i="27"/>
  <c r="AD142" i="27"/>
  <c r="AD200" i="27"/>
  <c r="AF200" i="27" s="1"/>
  <c r="AL200" i="27" s="1"/>
  <c r="AD222" i="27"/>
  <c r="AD234" i="27"/>
  <c r="AD240" i="27"/>
  <c r="AD246" i="27"/>
  <c r="AF246" i="27" s="1"/>
  <c r="AL246" i="27" s="1"/>
  <c r="AD261" i="27"/>
  <c r="AF261" i="27" s="1"/>
  <c r="AL261" i="27" s="1"/>
  <c r="AD273" i="27"/>
  <c r="AD294" i="27"/>
  <c r="AD326" i="27"/>
  <c r="AF326" i="27" s="1"/>
  <c r="AL326" i="27" s="1"/>
  <c r="AD124" i="27"/>
  <c r="AD197" i="27"/>
  <c r="AF197" i="27" s="1"/>
  <c r="AL197" i="27" s="1"/>
  <c r="AD233" i="27"/>
  <c r="AD245" i="27"/>
  <c r="AD269" i="27"/>
  <c r="AF269" i="27" s="1"/>
  <c r="AL269" i="27" s="1"/>
  <c r="AD287" i="27"/>
  <c r="AD89" i="27"/>
  <c r="AD129" i="27"/>
  <c r="AD143" i="27"/>
  <c r="AD181" i="27"/>
  <c r="AD201" i="27"/>
  <c r="AF201" i="27" s="1"/>
  <c r="AL201" i="27" s="1"/>
  <c r="AD226" i="27"/>
  <c r="AD235" i="27"/>
  <c r="AD241" i="27"/>
  <c r="AD248" i="27"/>
  <c r="AD263" i="27"/>
  <c r="AD281" i="27"/>
  <c r="AD295" i="27"/>
  <c r="AD327" i="27"/>
  <c r="AF327" i="27" s="1"/>
  <c r="AA110" i="2"/>
  <c r="AE116" i="27"/>
  <c r="AA119" i="2"/>
  <c r="AE125" i="27"/>
  <c r="AA28" i="2"/>
  <c r="AE28" i="27"/>
  <c r="AA85" i="2"/>
  <c r="AE90" i="27"/>
  <c r="AA196" i="2"/>
  <c r="AA207" i="2"/>
  <c r="AA240" i="2"/>
  <c r="AA91" i="2"/>
  <c r="AE96" i="27"/>
  <c r="AA159" i="2"/>
  <c r="AE167" i="27"/>
  <c r="AF167" i="27" s="1"/>
  <c r="AL167" i="27" s="1"/>
  <c r="AA220" i="2"/>
  <c r="AA344" i="2"/>
  <c r="AA353" i="2" s="1"/>
  <c r="AE359" i="27"/>
  <c r="AA84" i="2"/>
  <c r="AE89" i="27"/>
  <c r="AA148" i="2"/>
  <c r="AE156" i="27"/>
  <c r="AA81" i="2"/>
  <c r="AE84" i="27"/>
  <c r="AF84" i="27" s="1"/>
  <c r="AA335" i="2"/>
  <c r="AE348" i="27"/>
  <c r="AA106" i="2"/>
  <c r="AE112" i="27"/>
  <c r="AA285" i="2"/>
  <c r="AA321" i="2" s="1"/>
  <c r="AE298" i="27"/>
  <c r="AE334" i="27" s="1"/>
  <c r="AA377" i="2"/>
  <c r="AA275" i="2"/>
  <c r="AA52" i="2"/>
  <c r="P175" i="27"/>
  <c r="AA276" i="2" l="1"/>
  <c r="AD228" i="27"/>
  <c r="AD334" i="27"/>
  <c r="AD288" i="27"/>
  <c r="AL327" i="27"/>
  <c r="AD126" i="27"/>
  <c r="AD217" i="27"/>
  <c r="AD205" i="27"/>
  <c r="AD52" i="27"/>
  <c r="AD249" i="27"/>
  <c r="AD118" i="27"/>
  <c r="AD139" i="27"/>
  <c r="AF129" i="27"/>
  <c r="AF140" i="27" s="1"/>
  <c r="AE118" i="27"/>
  <c r="AE175" i="27"/>
  <c r="AF90" i="27"/>
  <c r="AL90" i="27" s="1"/>
  <c r="AF96" i="27"/>
  <c r="AE126" i="27"/>
  <c r="AA120" i="2"/>
  <c r="AE368" i="27"/>
  <c r="AL359" i="27"/>
  <c r="AA112" i="2"/>
  <c r="AA132" i="2"/>
  <c r="AA53" i="2"/>
  <c r="AA167" i="2"/>
  <c r="AF348" i="27"/>
  <c r="AE54" i="27"/>
  <c r="AA97" i="2"/>
  <c r="AE102" i="27"/>
  <c r="AD289" i="27" l="1"/>
  <c r="D43" i="32"/>
  <c r="AL382" i="27"/>
  <c r="AL96" i="27"/>
  <c r="AE176" i="27"/>
  <c r="AE350" i="27" s="1"/>
  <c r="AA100" i="2"/>
  <c r="AE106" i="27"/>
  <c r="AA168" i="2"/>
  <c r="AA337" i="2" s="1"/>
  <c r="AA339" i="2" l="1"/>
  <c r="AA354" i="2" s="1"/>
  <c r="AA378" i="2" s="1"/>
  <c r="AE353" i="27" l="1"/>
  <c r="AE393" i="27" s="1"/>
  <c r="AE369" i="27" l="1"/>
  <c r="AI102" i="27"/>
  <c r="AI28" i="27" l="1"/>
  <c r="AI54" i="27" s="1"/>
  <c r="V175" i="27" l="1"/>
  <c r="Q376" i="2" l="1"/>
  <c r="Q375" i="2"/>
  <c r="Q374" i="2"/>
  <c r="Q373" i="2"/>
  <c r="Q372" i="2"/>
  <c r="Q364" i="2"/>
  <c r="Q363" i="2"/>
  <c r="Q362" i="2"/>
  <c r="Q361" i="2"/>
  <c r="Q360" i="2"/>
  <c r="Q359" i="2"/>
  <c r="Q358" i="2"/>
  <c r="Q352" i="2"/>
  <c r="Q351" i="2"/>
  <c r="Q350" i="2"/>
  <c r="Q349" i="2"/>
  <c r="Q348" i="2"/>
  <c r="Q347" i="2"/>
  <c r="Q346" i="2"/>
  <c r="Q345" i="2"/>
  <c r="Q344" i="2"/>
  <c r="Q343" i="2"/>
  <c r="Q342" i="2"/>
  <c r="Q334" i="2"/>
  <c r="Q333" i="2"/>
  <c r="Q332" i="2"/>
  <c r="Q331" i="2"/>
  <c r="Q330" i="2"/>
  <c r="Q329" i="2"/>
  <c r="Q328" i="2"/>
  <c r="Q327" i="2"/>
  <c r="Q326" i="2"/>
  <c r="Q325" i="2"/>
  <c r="Q320" i="2"/>
  <c r="Q319" i="2"/>
  <c r="Q318" i="2"/>
  <c r="Q370" i="2"/>
  <c r="Q369" i="2"/>
  <c r="Q368" i="2"/>
  <c r="Q366" i="2"/>
  <c r="Q365" i="2"/>
  <c r="Q317" i="2"/>
  <c r="Q316" i="2"/>
  <c r="Q315" i="2"/>
  <c r="Q314" i="2"/>
  <c r="Q313" i="2"/>
  <c r="Q312" i="2"/>
  <c r="Q311" i="2"/>
  <c r="Q310" i="2"/>
  <c r="Q309" i="2"/>
  <c r="Q308" i="2"/>
  <c r="Q307" i="2"/>
  <c r="Q306" i="2"/>
  <c r="Q305" i="2"/>
  <c r="Q304" i="2"/>
  <c r="Q303" i="2"/>
  <c r="Q302" i="2"/>
  <c r="Q301" i="2"/>
  <c r="Q300" i="2"/>
  <c r="Q299" i="2"/>
  <c r="Q298" i="2"/>
  <c r="Q297" i="2"/>
  <c r="Q296" i="2"/>
  <c r="Q295" i="2"/>
  <c r="Q294" i="2"/>
  <c r="Q293" i="2"/>
  <c r="Q292" i="2"/>
  <c r="Q291" i="2"/>
  <c r="Q290" i="2"/>
  <c r="Q289" i="2"/>
  <c r="Q288" i="2"/>
  <c r="Q287" i="2"/>
  <c r="Q286" i="2"/>
  <c r="Q285" i="2"/>
  <c r="Q284" i="2"/>
  <c r="Q283" i="2"/>
  <c r="Q282" i="2"/>
  <c r="Q281" i="2"/>
  <c r="Q274" i="2"/>
  <c r="Q273" i="2"/>
  <c r="Q272" i="2"/>
  <c r="Q271" i="2"/>
  <c r="Q270" i="2"/>
  <c r="Q269" i="2"/>
  <c r="Q268" i="2"/>
  <c r="Q267" i="2"/>
  <c r="Q266" i="2"/>
  <c r="Q265" i="2"/>
  <c r="Q264" i="2"/>
  <c r="Q263" i="2"/>
  <c r="Q262" i="2"/>
  <c r="Q261" i="2"/>
  <c r="Q260" i="2"/>
  <c r="Q259" i="2"/>
  <c r="Q258" i="2"/>
  <c r="Q257" i="2"/>
  <c r="Q256" i="2"/>
  <c r="Q255" i="2"/>
  <c r="Q254" i="2"/>
  <c r="Q253" i="2"/>
  <c r="Q252" i="2"/>
  <c r="Q251" i="2"/>
  <c r="Q250" i="2"/>
  <c r="Q249" i="2"/>
  <c r="Q248" i="2"/>
  <c r="Q247" i="2"/>
  <c r="Q246" i="2"/>
  <c r="Q245" i="2"/>
  <c r="Q244" i="2"/>
  <c r="Q243" i="2"/>
  <c r="Q239" i="2"/>
  <c r="Q238" i="2"/>
  <c r="Q237" i="2"/>
  <c r="Q236" i="2"/>
  <c r="Q235" i="2"/>
  <c r="Q234" i="2"/>
  <c r="Q233" i="2"/>
  <c r="Q232" i="2"/>
  <c r="Q231" i="2"/>
  <c r="Q230" i="2"/>
  <c r="Q229" i="2"/>
  <c r="Q228" i="2"/>
  <c r="Q227" i="2"/>
  <c r="Q226" i="2"/>
  <c r="Q225" i="2"/>
  <c r="Q224" i="2"/>
  <c r="Q223" i="2"/>
  <c r="Q219" i="2"/>
  <c r="Q218" i="2"/>
  <c r="Q217" i="2"/>
  <c r="Q216" i="2"/>
  <c r="Q215" i="2"/>
  <c r="Q214" i="2"/>
  <c r="Q213" i="2"/>
  <c r="Q212" i="2"/>
  <c r="Q211" i="2"/>
  <c r="Q206" i="2"/>
  <c r="Q205" i="2"/>
  <c r="Q204" i="2"/>
  <c r="Q203" i="2"/>
  <c r="Q202" i="2"/>
  <c r="Q201" i="2"/>
  <c r="Q200" i="2"/>
  <c r="Q199" i="2"/>
  <c r="Q195" i="2"/>
  <c r="Q194" i="2"/>
  <c r="Q193" i="2"/>
  <c r="Q192" i="2"/>
  <c r="Q191" i="2"/>
  <c r="Q190" i="2"/>
  <c r="Q189" i="2"/>
  <c r="Q188" i="2"/>
  <c r="Q187" i="2"/>
  <c r="Q186" i="2"/>
  <c r="Q185" i="2"/>
  <c r="Q184" i="2"/>
  <c r="Q183" i="2"/>
  <c r="Q182" i="2"/>
  <c r="Q181" i="2"/>
  <c r="Q180" i="2"/>
  <c r="Q179" i="2"/>
  <c r="Q178" i="2"/>
  <c r="Q177" i="2"/>
  <c r="Q176" i="2"/>
  <c r="Q175" i="2"/>
  <c r="Q174" i="2"/>
  <c r="Q173" i="2"/>
  <c r="Q166" i="2"/>
  <c r="Q165" i="2"/>
  <c r="Q164" i="2"/>
  <c r="Q163" i="2"/>
  <c r="Q162" i="2"/>
  <c r="Q161" i="2"/>
  <c r="Q160" i="2"/>
  <c r="Q159" i="2"/>
  <c r="Q158" i="2"/>
  <c r="Q157" i="2"/>
  <c r="Q156" i="2"/>
  <c r="Q155" i="2"/>
  <c r="Q153" i="2"/>
  <c r="Q152" i="2"/>
  <c r="Q151" i="2"/>
  <c r="Q150" i="2"/>
  <c r="Q149" i="2"/>
  <c r="Q148" i="2"/>
  <c r="Q147" i="2"/>
  <c r="Q146" i="2"/>
  <c r="Q145" i="2"/>
  <c r="Q144" i="2"/>
  <c r="Q143" i="2"/>
  <c r="Q142" i="2"/>
  <c r="Q141" i="2"/>
  <c r="Q140" i="2"/>
  <c r="Q139" i="2"/>
  <c r="Q138" i="2"/>
  <c r="Q137" i="2"/>
  <c r="Q136" i="2"/>
  <c r="Q135" i="2"/>
  <c r="Q131" i="2"/>
  <c r="Q130" i="2"/>
  <c r="Q129" i="2"/>
  <c r="Q128" i="2"/>
  <c r="Q127" i="2"/>
  <c r="Q126" i="2"/>
  <c r="Q125" i="2"/>
  <c r="Q124" i="2"/>
  <c r="Q123" i="2"/>
  <c r="Q119" i="2"/>
  <c r="Q118" i="2"/>
  <c r="Q117" i="2"/>
  <c r="Q116" i="2"/>
  <c r="Q111" i="2"/>
  <c r="Q110" i="2"/>
  <c r="Q109" i="2"/>
  <c r="Q108" i="2"/>
  <c r="Q107" i="2"/>
  <c r="Q106" i="2"/>
  <c r="Q96" i="2"/>
  <c r="Q95" i="2"/>
  <c r="Q94" i="2"/>
  <c r="Q93" i="2"/>
  <c r="Q92" i="2"/>
  <c r="Q91" i="2"/>
  <c r="Q90" i="2"/>
  <c r="Q89" i="2"/>
  <c r="Q88" i="2"/>
  <c r="Q87" i="2"/>
  <c r="Q86" i="2"/>
  <c r="Q85" i="2"/>
  <c r="Q84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0" i="2"/>
  <c r="Q49" i="2"/>
  <c r="Q48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27" i="2"/>
  <c r="Q26" i="2"/>
  <c r="Q25" i="2"/>
  <c r="Q24" i="2"/>
  <c r="Q23" i="2"/>
  <c r="Q22" i="2"/>
  <c r="Q21" i="2"/>
  <c r="Q20" i="2"/>
  <c r="Q18" i="2"/>
  <c r="Q17" i="2"/>
  <c r="Q16" i="2"/>
  <c r="Q15" i="2"/>
  <c r="Q14" i="2"/>
  <c r="Q13" i="2"/>
  <c r="Q12" i="2"/>
  <c r="Q11" i="2"/>
  <c r="Q10" i="2"/>
  <c r="Q9" i="2"/>
  <c r="Q8" i="2"/>
  <c r="Q321" i="2" l="1"/>
  <c r="Q377" i="2"/>
  <c r="Q353" i="2"/>
  <c r="Q52" i="2"/>
  <c r="R376" i="2"/>
  <c r="R375" i="2"/>
  <c r="R374" i="2"/>
  <c r="R373" i="2"/>
  <c r="R372" i="2"/>
  <c r="R364" i="2"/>
  <c r="R363" i="2"/>
  <c r="R362" i="2"/>
  <c r="R361" i="2"/>
  <c r="R360" i="2"/>
  <c r="R359" i="2"/>
  <c r="R358" i="2"/>
  <c r="R352" i="2"/>
  <c r="R351" i="2"/>
  <c r="R350" i="2"/>
  <c r="R349" i="2"/>
  <c r="R348" i="2"/>
  <c r="R347" i="2"/>
  <c r="R346" i="2"/>
  <c r="R345" i="2"/>
  <c r="R344" i="2"/>
  <c r="R343" i="2"/>
  <c r="R342" i="2"/>
  <c r="R334" i="2"/>
  <c r="R333" i="2"/>
  <c r="R332" i="2"/>
  <c r="R331" i="2"/>
  <c r="R330" i="2"/>
  <c r="R329" i="2"/>
  <c r="R328" i="2"/>
  <c r="R327" i="2"/>
  <c r="R326" i="2"/>
  <c r="R325" i="2"/>
  <c r="R320" i="2"/>
  <c r="R319" i="2"/>
  <c r="R318" i="2"/>
  <c r="R370" i="2"/>
  <c r="R369" i="2"/>
  <c r="R368" i="2"/>
  <c r="R366" i="2"/>
  <c r="R365" i="2"/>
  <c r="R317" i="2"/>
  <c r="R316" i="2"/>
  <c r="R315" i="2"/>
  <c r="R314" i="2"/>
  <c r="R313" i="2"/>
  <c r="R312" i="2"/>
  <c r="R311" i="2"/>
  <c r="R310" i="2"/>
  <c r="R309" i="2"/>
  <c r="R308" i="2"/>
  <c r="R307" i="2"/>
  <c r="R306" i="2"/>
  <c r="R305" i="2"/>
  <c r="R304" i="2"/>
  <c r="R303" i="2"/>
  <c r="R302" i="2"/>
  <c r="R301" i="2"/>
  <c r="R300" i="2"/>
  <c r="R299" i="2"/>
  <c r="R298" i="2"/>
  <c r="R297" i="2"/>
  <c r="R296" i="2"/>
  <c r="R295" i="2"/>
  <c r="R294" i="2"/>
  <c r="R293" i="2"/>
  <c r="R292" i="2"/>
  <c r="R291" i="2"/>
  <c r="R290" i="2"/>
  <c r="R289" i="2"/>
  <c r="R288" i="2"/>
  <c r="R287" i="2"/>
  <c r="R286" i="2"/>
  <c r="R285" i="2"/>
  <c r="R284" i="2"/>
  <c r="R283" i="2"/>
  <c r="R282" i="2"/>
  <c r="R281" i="2"/>
  <c r="R274" i="2"/>
  <c r="R273" i="2"/>
  <c r="R272" i="2"/>
  <c r="R271" i="2"/>
  <c r="R270" i="2"/>
  <c r="R269" i="2"/>
  <c r="R268" i="2"/>
  <c r="R267" i="2"/>
  <c r="R266" i="2"/>
  <c r="R265" i="2"/>
  <c r="R264" i="2"/>
  <c r="R263" i="2"/>
  <c r="R262" i="2"/>
  <c r="R261" i="2"/>
  <c r="R260" i="2"/>
  <c r="R259" i="2"/>
  <c r="R258" i="2"/>
  <c r="R257" i="2"/>
  <c r="R256" i="2"/>
  <c r="R255" i="2"/>
  <c r="R254" i="2"/>
  <c r="R253" i="2"/>
  <c r="R252" i="2"/>
  <c r="R251" i="2"/>
  <c r="R250" i="2"/>
  <c r="R249" i="2"/>
  <c r="R248" i="2"/>
  <c r="R247" i="2"/>
  <c r="R246" i="2"/>
  <c r="R245" i="2"/>
  <c r="R244" i="2"/>
  <c r="R243" i="2"/>
  <c r="R239" i="2"/>
  <c r="R238" i="2"/>
  <c r="R237" i="2"/>
  <c r="R236" i="2"/>
  <c r="R235" i="2"/>
  <c r="R234" i="2"/>
  <c r="R233" i="2"/>
  <c r="R232" i="2"/>
  <c r="R231" i="2"/>
  <c r="R230" i="2"/>
  <c r="R229" i="2"/>
  <c r="R228" i="2"/>
  <c r="R227" i="2"/>
  <c r="R226" i="2"/>
  <c r="R225" i="2"/>
  <c r="R224" i="2"/>
  <c r="R223" i="2"/>
  <c r="R219" i="2"/>
  <c r="R218" i="2"/>
  <c r="R217" i="2"/>
  <c r="R216" i="2"/>
  <c r="R215" i="2"/>
  <c r="R214" i="2"/>
  <c r="R213" i="2"/>
  <c r="R212" i="2"/>
  <c r="R211" i="2"/>
  <c r="R206" i="2"/>
  <c r="R205" i="2"/>
  <c r="R204" i="2"/>
  <c r="R203" i="2"/>
  <c r="R202" i="2"/>
  <c r="R201" i="2"/>
  <c r="R200" i="2"/>
  <c r="R199" i="2"/>
  <c r="R195" i="2"/>
  <c r="R194" i="2"/>
  <c r="R193" i="2"/>
  <c r="R192" i="2"/>
  <c r="R191" i="2"/>
  <c r="R190" i="2"/>
  <c r="R189" i="2"/>
  <c r="R188" i="2"/>
  <c r="R187" i="2"/>
  <c r="R186" i="2"/>
  <c r="R185" i="2"/>
  <c r="R184" i="2"/>
  <c r="R183" i="2"/>
  <c r="R182" i="2"/>
  <c r="R181" i="2"/>
  <c r="R180" i="2"/>
  <c r="R179" i="2"/>
  <c r="R178" i="2"/>
  <c r="R177" i="2"/>
  <c r="R176" i="2"/>
  <c r="R175" i="2"/>
  <c r="R174" i="2"/>
  <c r="R173" i="2"/>
  <c r="R166" i="2"/>
  <c r="R165" i="2"/>
  <c r="R164" i="2"/>
  <c r="R163" i="2"/>
  <c r="R162" i="2"/>
  <c r="R161" i="2"/>
  <c r="R160" i="2"/>
  <c r="R159" i="2"/>
  <c r="R158" i="2"/>
  <c r="R157" i="2"/>
  <c r="R156" i="2"/>
  <c r="R155" i="2"/>
  <c r="R153" i="2"/>
  <c r="R152" i="2"/>
  <c r="R151" i="2"/>
  <c r="R150" i="2"/>
  <c r="R149" i="2"/>
  <c r="R148" i="2"/>
  <c r="R147" i="2"/>
  <c r="R146" i="2"/>
  <c r="R145" i="2"/>
  <c r="R144" i="2"/>
  <c r="R143" i="2"/>
  <c r="R142" i="2"/>
  <c r="R141" i="2"/>
  <c r="R140" i="2"/>
  <c r="R139" i="2"/>
  <c r="R138" i="2"/>
  <c r="R137" i="2"/>
  <c r="R136" i="2"/>
  <c r="R135" i="2"/>
  <c r="R131" i="2"/>
  <c r="R130" i="2"/>
  <c r="R129" i="2"/>
  <c r="R128" i="2"/>
  <c r="R127" i="2"/>
  <c r="R126" i="2"/>
  <c r="R125" i="2"/>
  <c r="R124" i="2"/>
  <c r="R123" i="2"/>
  <c r="R119" i="2"/>
  <c r="R118" i="2"/>
  <c r="R117" i="2"/>
  <c r="R116" i="2"/>
  <c r="R111" i="2"/>
  <c r="R110" i="2"/>
  <c r="R109" i="2"/>
  <c r="R108" i="2"/>
  <c r="R107" i="2"/>
  <c r="R106" i="2"/>
  <c r="R96" i="2"/>
  <c r="R95" i="2"/>
  <c r="R94" i="2"/>
  <c r="R93" i="2"/>
  <c r="R92" i="2"/>
  <c r="R91" i="2"/>
  <c r="R90" i="2"/>
  <c r="R89" i="2"/>
  <c r="R88" i="2"/>
  <c r="R87" i="2"/>
  <c r="R86" i="2"/>
  <c r="R85" i="2"/>
  <c r="R84" i="2"/>
  <c r="R80" i="2"/>
  <c r="R79" i="2"/>
  <c r="R78" i="2"/>
  <c r="R77" i="2"/>
  <c r="R76" i="2"/>
  <c r="R75" i="2"/>
  <c r="R74" i="2"/>
  <c r="R73" i="2"/>
  <c r="R72" i="2"/>
  <c r="R71" i="2"/>
  <c r="R70" i="2"/>
  <c r="R69" i="2"/>
  <c r="R68" i="2"/>
  <c r="R67" i="2"/>
  <c r="R66" i="2"/>
  <c r="R65" i="2"/>
  <c r="R64" i="2"/>
  <c r="R63" i="2"/>
  <c r="R62" i="2"/>
  <c r="R61" i="2"/>
  <c r="R60" i="2"/>
  <c r="R59" i="2"/>
  <c r="R58" i="2"/>
  <c r="R57" i="2"/>
  <c r="R56" i="2"/>
  <c r="R50" i="2"/>
  <c r="R49" i="2"/>
  <c r="R48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27" i="2"/>
  <c r="R26" i="2"/>
  <c r="R25" i="2"/>
  <c r="R24" i="2"/>
  <c r="R23" i="2"/>
  <c r="R22" i="2"/>
  <c r="R21" i="2"/>
  <c r="R20" i="2"/>
  <c r="R18" i="2"/>
  <c r="R17" i="2"/>
  <c r="R16" i="2"/>
  <c r="R15" i="2"/>
  <c r="R14" i="2"/>
  <c r="R13" i="2"/>
  <c r="R12" i="2"/>
  <c r="R11" i="2"/>
  <c r="R10" i="2"/>
  <c r="R9" i="2"/>
  <c r="R8" i="2"/>
  <c r="Q240" i="2"/>
  <c r="Q132" i="2"/>
  <c r="Q120" i="2"/>
  <c r="Q112" i="2"/>
  <c r="Q97" i="2"/>
  <c r="R335" i="2"/>
  <c r="R275" i="2"/>
  <c r="R240" i="2"/>
  <c r="R220" i="2"/>
  <c r="R207" i="2"/>
  <c r="R196" i="2"/>
  <c r="R120" i="2"/>
  <c r="R97" i="2"/>
  <c r="Q196" i="2" l="1"/>
  <c r="Q205" i="27"/>
  <c r="Q207" i="2"/>
  <c r="Q217" i="27"/>
  <c r="Q220" i="2"/>
  <c r="Q28" i="2"/>
  <c r="Q53" i="2" s="1"/>
  <c r="Q28" i="27"/>
  <c r="Q54" i="27" s="1"/>
  <c r="Q167" i="2"/>
  <c r="Q168" i="2"/>
  <c r="C387" i="27"/>
  <c r="R132" i="2"/>
  <c r="R139" i="27"/>
  <c r="Q81" i="2"/>
  <c r="Q84" i="27"/>
  <c r="Q335" i="2"/>
  <c r="R167" i="2"/>
  <c r="R175" i="27"/>
  <c r="R81" i="2"/>
  <c r="R84" i="27"/>
  <c r="R112" i="2"/>
  <c r="R118" i="27"/>
  <c r="R377" i="2"/>
  <c r="R321" i="2"/>
  <c r="R353" i="2"/>
  <c r="R28" i="2"/>
  <c r="R52" i="2"/>
  <c r="R276" i="2"/>
  <c r="Q275" i="2"/>
  <c r="R168" i="2"/>
  <c r="Q289" i="27" l="1"/>
  <c r="Q350" i="27" s="1"/>
  <c r="D26" i="30"/>
  <c r="R176" i="27"/>
  <c r="R350" i="27" s="1"/>
  <c r="R100" i="2"/>
  <c r="R106" i="27"/>
  <c r="S348" i="27"/>
  <c r="R337" i="2"/>
  <c r="R53" i="2"/>
  <c r="Q276" i="2"/>
  <c r="Q337" i="2" s="1"/>
  <c r="R353" i="27" l="1"/>
  <c r="R369" i="27" s="1"/>
  <c r="R339" i="2"/>
  <c r="R354" i="2" s="1"/>
  <c r="R378" i="2" s="1"/>
  <c r="E26" i="30"/>
  <c r="AL348" i="27"/>
  <c r="AM348" i="27" s="1"/>
  <c r="D14" i="30"/>
  <c r="D27" i="30" s="1"/>
  <c r="D43" i="30" s="1"/>
  <c r="Q106" i="27"/>
  <c r="Q353" i="27" s="1"/>
  <c r="Q393" i="27" s="1"/>
  <c r="R393" i="27" l="1"/>
  <c r="Q369" i="27"/>
  <c r="Q100" i="2"/>
  <c r="Q339" i="2" s="1"/>
  <c r="Q354" i="2" s="1"/>
  <c r="Q378" i="2" s="1"/>
  <c r="I117" i="27"/>
  <c r="I118" i="27" s="1"/>
  <c r="I176" i="27" s="1"/>
  <c r="I350" i="27" s="1"/>
  <c r="K165" i="27" l="1"/>
  <c r="N165" i="27" s="1"/>
  <c r="K159" i="27"/>
  <c r="K175" i="27" s="1"/>
  <c r="K129" i="27"/>
  <c r="K139" i="27" s="1"/>
  <c r="K117" i="27"/>
  <c r="K118" i="27" s="1"/>
  <c r="J159" i="27"/>
  <c r="J117" i="27"/>
  <c r="J118" i="27" s="1"/>
  <c r="G130" i="27"/>
  <c r="G129" i="27"/>
  <c r="G117" i="27"/>
  <c r="L130" i="27"/>
  <c r="L129" i="27"/>
  <c r="L139" i="27" s="1"/>
  <c r="L117" i="27"/>
  <c r="E360" i="10"/>
  <c r="C392" i="27" s="1"/>
  <c r="E110" i="10"/>
  <c r="C118" i="27" s="1"/>
  <c r="J175" i="27" l="1"/>
  <c r="N159" i="27"/>
  <c r="N177" i="27" s="1"/>
  <c r="K176" i="27"/>
  <c r="K350" i="27" s="1"/>
  <c r="N117" i="27"/>
  <c r="AL117" i="27" s="1"/>
  <c r="G118" i="27"/>
  <c r="G139" i="27"/>
  <c r="N129" i="27"/>
  <c r="N130" i="27"/>
  <c r="AL130" i="27" s="1"/>
  <c r="C165" i="27"/>
  <c r="C89" i="27"/>
  <c r="N89" i="27" s="1"/>
  <c r="C92" i="27"/>
  <c r="N92" i="27" s="1"/>
  <c r="C94" i="27"/>
  <c r="N94" i="27" s="1"/>
  <c r="C93" i="27"/>
  <c r="N93" i="27" s="1"/>
  <c r="C159" i="27"/>
  <c r="C62" i="27"/>
  <c r="N62" i="27" s="1"/>
  <c r="E117" i="10"/>
  <c r="L376" i="2"/>
  <c r="L375" i="2"/>
  <c r="L374" i="2"/>
  <c r="L373" i="2"/>
  <c r="L372" i="2"/>
  <c r="L364" i="2"/>
  <c r="L363" i="2"/>
  <c r="L362" i="2"/>
  <c r="L361" i="2"/>
  <c r="L360" i="2"/>
  <c r="L359" i="2"/>
  <c r="L358" i="2"/>
  <c r="L352" i="2"/>
  <c r="L351" i="2"/>
  <c r="L350" i="2"/>
  <c r="L349" i="2"/>
  <c r="L348" i="2"/>
  <c r="L347" i="2"/>
  <c r="L346" i="2"/>
  <c r="L345" i="2"/>
  <c r="L344" i="2"/>
  <c r="L343" i="2"/>
  <c r="L342" i="2"/>
  <c r="L334" i="2"/>
  <c r="L333" i="2"/>
  <c r="L332" i="2"/>
  <c r="L331" i="2"/>
  <c r="L330" i="2"/>
  <c r="L329" i="2"/>
  <c r="L328" i="2"/>
  <c r="L327" i="2"/>
  <c r="L326" i="2"/>
  <c r="L325" i="2"/>
  <c r="L320" i="2"/>
  <c r="L319" i="2"/>
  <c r="L318" i="2"/>
  <c r="L370" i="2"/>
  <c r="L369" i="2"/>
  <c r="L368" i="2"/>
  <c r="L366" i="2"/>
  <c r="L365" i="2"/>
  <c r="L317" i="2"/>
  <c r="L316" i="2"/>
  <c r="L315" i="2"/>
  <c r="L314" i="2"/>
  <c r="L313" i="2"/>
  <c r="L312" i="2"/>
  <c r="L311" i="2"/>
  <c r="L310" i="2"/>
  <c r="L309" i="2"/>
  <c r="L308" i="2"/>
  <c r="L307" i="2"/>
  <c r="L306" i="2"/>
  <c r="L305" i="2"/>
  <c r="L304" i="2"/>
  <c r="L303" i="2"/>
  <c r="L302" i="2"/>
  <c r="L301" i="2"/>
  <c r="L300" i="2"/>
  <c r="L299" i="2"/>
  <c r="L298" i="2"/>
  <c r="L297" i="2"/>
  <c r="L296" i="2"/>
  <c r="L295" i="2"/>
  <c r="L294" i="2"/>
  <c r="L293" i="2"/>
  <c r="L292" i="2"/>
  <c r="L291" i="2"/>
  <c r="L290" i="2"/>
  <c r="L289" i="2"/>
  <c r="L288" i="2"/>
  <c r="L287" i="2"/>
  <c r="L286" i="2"/>
  <c r="L285" i="2"/>
  <c r="L284" i="2"/>
  <c r="L283" i="2"/>
  <c r="L282" i="2"/>
  <c r="L281" i="2"/>
  <c r="L274" i="2"/>
  <c r="L273" i="2"/>
  <c r="L272" i="2"/>
  <c r="L271" i="2"/>
  <c r="L270" i="2"/>
  <c r="L269" i="2"/>
  <c r="L268" i="2"/>
  <c r="L267" i="2"/>
  <c r="L266" i="2"/>
  <c r="L265" i="2"/>
  <c r="L264" i="2"/>
  <c r="L263" i="2"/>
  <c r="L262" i="2"/>
  <c r="L261" i="2"/>
  <c r="L260" i="2"/>
  <c r="L259" i="2"/>
  <c r="L258" i="2"/>
  <c r="L257" i="2"/>
  <c r="L256" i="2"/>
  <c r="L255" i="2"/>
  <c r="L254" i="2"/>
  <c r="L253" i="2"/>
  <c r="L252" i="2"/>
  <c r="L251" i="2"/>
  <c r="L250" i="2"/>
  <c r="L249" i="2"/>
  <c r="L248" i="2"/>
  <c r="L247" i="2"/>
  <c r="L246" i="2"/>
  <c r="L245" i="2"/>
  <c r="L244" i="2"/>
  <c r="L243" i="2"/>
  <c r="L239" i="2"/>
  <c r="L238" i="2"/>
  <c r="L237" i="2"/>
  <c r="L236" i="2"/>
  <c r="L235" i="2"/>
  <c r="L234" i="2"/>
  <c r="L233" i="2"/>
  <c r="L232" i="2"/>
  <c r="L231" i="2"/>
  <c r="L230" i="2"/>
  <c r="L229" i="2"/>
  <c r="L228" i="2"/>
  <c r="L227" i="2"/>
  <c r="L226" i="2"/>
  <c r="L225" i="2"/>
  <c r="L224" i="2"/>
  <c r="L223" i="2"/>
  <c r="L219" i="2"/>
  <c r="L218" i="2"/>
  <c r="L217" i="2"/>
  <c r="L216" i="2"/>
  <c r="L215" i="2"/>
  <c r="L214" i="2"/>
  <c r="L213" i="2"/>
  <c r="L212" i="2"/>
  <c r="L211" i="2"/>
  <c r="L206" i="2"/>
  <c r="L205" i="2"/>
  <c r="L204" i="2"/>
  <c r="L203" i="2"/>
  <c r="L202" i="2"/>
  <c r="L201" i="2"/>
  <c r="L200" i="2"/>
  <c r="L199" i="2"/>
  <c r="L195" i="2"/>
  <c r="L194" i="2"/>
  <c r="L193" i="2"/>
  <c r="L192" i="2"/>
  <c r="L191" i="2"/>
  <c r="L190" i="2"/>
  <c r="L189" i="2"/>
  <c r="L188" i="2"/>
  <c r="L187" i="2"/>
  <c r="L186" i="2"/>
  <c r="L185" i="2"/>
  <c r="L184" i="2"/>
  <c r="L183" i="2"/>
  <c r="L182" i="2"/>
  <c r="L181" i="2"/>
  <c r="L180" i="2"/>
  <c r="L179" i="2"/>
  <c r="L178" i="2"/>
  <c r="L177" i="2"/>
  <c r="L176" i="2"/>
  <c r="L175" i="2"/>
  <c r="L174" i="2"/>
  <c r="L173" i="2"/>
  <c r="L166" i="2"/>
  <c r="L165" i="2"/>
  <c r="L164" i="2"/>
  <c r="L163" i="2"/>
  <c r="L162" i="2"/>
  <c r="L161" i="2"/>
  <c r="L160" i="2"/>
  <c r="L159" i="2"/>
  <c r="L158" i="2"/>
  <c r="L157" i="2"/>
  <c r="L156" i="2"/>
  <c r="L155" i="2"/>
  <c r="L153" i="2"/>
  <c r="L152" i="2"/>
  <c r="L151" i="2"/>
  <c r="L150" i="2"/>
  <c r="L149" i="2"/>
  <c r="L148" i="2"/>
  <c r="L147" i="2"/>
  <c r="L146" i="2"/>
  <c r="L145" i="2"/>
  <c r="L144" i="2"/>
  <c r="L143" i="2"/>
  <c r="L142" i="2"/>
  <c r="L141" i="2"/>
  <c r="L140" i="2"/>
  <c r="L139" i="2"/>
  <c r="L138" i="2"/>
  <c r="L137" i="2"/>
  <c r="L136" i="2"/>
  <c r="L135" i="2"/>
  <c r="L131" i="2"/>
  <c r="L130" i="2"/>
  <c r="L129" i="2"/>
  <c r="L128" i="2"/>
  <c r="L127" i="2"/>
  <c r="L126" i="2"/>
  <c r="L125" i="2"/>
  <c r="L124" i="2"/>
  <c r="L123" i="2"/>
  <c r="L119" i="2"/>
  <c r="L118" i="2"/>
  <c r="L117" i="2"/>
  <c r="L116" i="2"/>
  <c r="L111" i="2"/>
  <c r="L110" i="2"/>
  <c r="L109" i="2"/>
  <c r="L108" i="2"/>
  <c r="L107" i="2"/>
  <c r="L106" i="2"/>
  <c r="L96" i="2"/>
  <c r="L94" i="2"/>
  <c r="L93" i="2"/>
  <c r="L92" i="2"/>
  <c r="L91" i="2"/>
  <c r="L90" i="2"/>
  <c r="L89" i="2"/>
  <c r="L88" i="2"/>
  <c r="L87" i="2"/>
  <c r="L86" i="2"/>
  <c r="L85" i="2"/>
  <c r="L84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0" i="2"/>
  <c r="L49" i="2"/>
  <c r="L48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27" i="2"/>
  <c r="L26" i="2"/>
  <c r="L25" i="2"/>
  <c r="L24" i="2"/>
  <c r="L23" i="2"/>
  <c r="L22" i="2"/>
  <c r="L21" i="2"/>
  <c r="L20" i="2"/>
  <c r="L18" i="2"/>
  <c r="L17" i="2"/>
  <c r="L16" i="2"/>
  <c r="L15" i="2"/>
  <c r="L14" i="2"/>
  <c r="L13" i="2"/>
  <c r="L12" i="2"/>
  <c r="L11" i="2"/>
  <c r="L10" i="2"/>
  <c r="L9" i="2"/>
  <c r="L8" i="2"/>
  <c r="K376" i="2"/>
  <c r="K375" i="2"/>
  <c r="K374" i="2"/>
  <c r="K373" i="2"/>
  <c r="K372" i="2"/>
  <c r="K364" i="2"/>
  <c r="K363" i="2"/>
  <c r="K362" i="2"/>
  <c r="K361" i="2"/>
  <c r="K360" i="2"/>
  <c r="K359" i="2"/>
  <c r="K358" i="2"/>
  <c r="K352" i="2"/>
  <c r="K351" i="2"/>
  <c r="K350" i="2"/>
  <c r="K349" i="2"/>
  <c r="K348" i="2"/>
  <c r="K347" i="2"/>
  <c r="K346" i="2"/>
  <c r="K345" i="2"/>
  <c r="K344" i="2"/>
  <c r="K343" i="2"/>
  <c r="K342" i="2"/>
  <c r="K334" i="2"/>
  <c r="K333" i="2"/>
  <c r="K332" i="2"/>
  <c r="K331" i="2"/>
  <c r="K330" i="2"/>
  <c r="K329" i="2"/>
  <c r="K328" i="2"/>
  <c r="K327" i="2"/>
  <c r="K326" i="2"/>
  <c r="K325" i="2"/>
  <c r="K320" i="2"/>
  <c r="K319" i="2"/>
  <c r="K318" i="2"/>
  <c r="K370" i="2"/>
  <c r="K369" i="2"/>
  <c r="K368" i="2"/>
  <c r="K366" i="2"/>
  <c r="K365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6" i="2"/>
  <c r="K285" i="2"/>
  <c r="K284" i="2"/>
  <c r="K283" i="2"/>
  <c r="K282" i="2"/>
  <c r="K281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19" i="2"/>
  <c r="K218" i="2"/>
  <c r="K217" i="2"/>
  <c r="K216" i="2"/>
  <c r="K215" i="2"/>
  <c r="K214" i="2"/>
  <c r="K213" i="2"/>
  <c r="K212" i="2"/>
  <c r="K211" i="2"/>
  <c r="K206" i="2"/>
  <c r="K205" i="2"/>
  <c r="K204" i="2"/>
  <c r="K203" i="2"/>
  <c r="K202" i="2"/>
  <c r="K201" i="2"/>
  <c r="K200" i="2"/>
  <c r="K199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1" i="2"/>
  <c r="K130" i="2"/>
  <c r="K129" i="2"/>
  <c r="K128" i="2"/>
  <c r="K127" i="2"/>
  <c r="K126" i="2"/>
  <c r="K125" i="2"/>
  <c r="K124" i="2"/>
  <c r="K123" i="2"/>
  <c r="K119" i="2"/>
  <c r="K118" i="2"/>
  <c r="K117" i="2"/>
  <c r="K116" i="2"/>
  <c r="K111" i="2"/>
  <c r="K110" i="2"/>
  <c r="K109" i="2"/>
  <c r="K108" i="2"/>
  <c r="K107" i="2"/>
  <c r="K106" i="2"/>
  <c r="K96" i="2"/>
  <c r="K94" i="2"/>
  <c r="K93" i="2"/>
  <c r="K92" i="2"/>
  <c r="K91" i="2"/>
  <c r="K90" i="2"/>
  <c r="K89" i="2"/>
  <c r="K88" i="2"/>
  <c r="K87" i="2"/>
  <c r="K86" i="2"/>
  <c r="K85" i="2"/>
  <c r="K84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0" i="2"/>
  <c r="K49" i="2"/>
  <c r="K48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27" i="2"/>
  <c r="K26" i="2"/>
  <c r="K25" i="2"/>
  <c r="K24" i="2"/>
  <c r="K23" i="2"/>
  <c r="K22" i="2"/>
  <c r="K21" i="2"/>
  <c r="K20" i="2"/>
  <c r="K18" i="2"/>
  <c r="K17" i="2"/>
  <c r="K16" i="2"/>
  <c r="K15" i="2"/>
  <c r="K14" i="2"/>
  <c r="K13" i="2"/>
  <c r="K12" i="2"/>
  <c r="K11" i="2"/>
  <c r="K10" i="2"/>
  <c r="K9" i="2"/>
  <c r="K8" i="2"/>
  <c r="J376" i="2"/>
  <c r="J375" i="2"/>
  <c r="J374" i="2"/>
  <c r="J373" i="2"/>
  <c r="J372" i="2"/>
  <c r="J364" i="2"/>
  <c r="J363" i="2"/>
  <c r="J362" i="2"/>
  <c r="J361" i="2"/>
  <c r="J360" i="2"/>
  <c r="J359" i="2"/>
  <c r="J358" i="2"/>
  <c r="J352" i="2"/>
  <c r="J351" i="2"/>
  <c r="J350" i="2"/>
  <c r="J349" i="2"/>
  <c r="J348" i="2"/>
  <c r="J347" i="2"/>
  <c r="J346" i="2"/>
  <c r="J345" i="2"/>
  <c r="J344" i="2"/>
  <c r="J343" i="2"/>
  <c r="J342" i="2"/>
  <c r="J334" i="2"/>
  <c r="J333" i="2"/>
  <c r="J332" i="2"/>
  <c r="J331" i="2"/>
  <c r="J330" i="2"/>
  <c r="J329" i="2"/>
  <c r="J328" i="2"/>
  <c r="J327" i="2"/>
  <c r="J326" i="2"/>
  <c r="J325" i="2"/>
  <c r="J320" i="2"/>
  <c r="J319" i="2"/>
  <c r="J318" i="2"/>
  <c r="J370" i="2"/>
  <c r="J369" i="2"/>
  <c r="J368" i="2"/>
  <c r="J366" i="2"/>
  <c r="J365" i="2"/>
  <c r="J317" i="2"/>
  <c r="J316" i="2"/>
  <c r="J315" i="2"/>
  <c r="J314" i="2"/>
  <c r="J313" i="2"/>
  <c r="J312" i="2"/>
  <c r="J311" i="2"/>
  <c r="J310" i="2"/>
  <c r="J309" i="2"/>
  <c r="J308" i="2"/>
  <c r="J307" i="2"/>
  <c r="J306" i="2"/>
  <c r="J305" i="2"/>
  <c r="J304" i="2"/>
  <c r="J303" i="2"/>
  <c r="J302" i="2"/>
  <c r="J301" i="2"/>
  <c r="J300" i="2"/>
  <c r="J299" i="2"/>
  <c r="J298" i="2"/>
  <c r="J297" i="2"/>
  <c r="J296" i="2"/>
  <c r="J295" i="2"/>
  <c r="J294" i="2"/>
  <c r="J293" i="2"/>
  <c r="J292" i="2"/>
  <c r="J291" i="2"/>
  <c r="J290" i="2"/>
  <c r="J289" i="2"/>
  <c r="J288" i="2"/>
  <c r="J287" i="2"/>
  <c r="J286" i="2"/>
  <c r="J285" i="2"/>
  <c r="J284" i="2"/>
  <c r="J283" i="2"/>
  <c r="J282" i="2"/>
  <c r="J281" i="2"/>
  <c r="J274" i="2"/>
  <c r="J273" i="2"/>
  <c r="J272" i="2"/>
  <c r="J271" i="2"/>
  <c r="J270" i="2"/>
  <c r="J269" i="2"/>
  <c r="J268" i="2"/>
  <c r="J267" i="2"/>
  <c r="J266" i="2"/>
  <c r="J265" i="2"/>
  <c r="J264" i="2"/>
  <c r="J263" i="2"/>
  <c r="J262" i="2"/>
  <c r="J261" i="2"/>
  <c r="J260" i="2"/>
  <c r="J259" i="2"/>
  <c r="J258" i="2"/>
  <c r="J257" i="2"/>
  <c r="J256" i="2"/>
  <c r="J255" i="2"/>
  <c r="J254" i="2"/>
  <c r="J253" i="2"/>
  <c r="J252" i="2"/>
  <c r="J251" i="2"/>
  <c r="J250" i="2"/>
  <c r="J249" i="2"/>
  <c r="J248" i="2"/>
  <c r="J247" i="2"/>
  <c r="J246" i="2"/>
  <c r="J245" i="2"/>
  <c r="J244" i="2"/>
  <c r="J243" i="2"/>
  <c r="J239" i="2"/>
  <c r="J238" i="2"/>
  <c r="J237" i="2"/>
  <c r="J236" i="2"/>
  <c r="J235" i="2"/>
  <c r="J234" i="2"/>
  <c r="J233" i="2"/>
  <c r="J232" i="2"/>
  <c r="J231" i="2"/>
  <c r="J230" i="2"/>
  <c r="J229" i="2"/>
  <c r="J228" i="2"/>
  <c r="J227" i="2"/>
  <c r="J226" i="2"/>
  <c r="J225" i="2"/>
  <c r="J224" i="2"/>
  <c r="J223" i="2"/>
  <c r="J219" i="2"/>
  <c r="J218" i="2"/>
  <c r="J217" i="2"/>
  <c r="J216" i="2"/>
  <c r="J215" i="2"/>
  <c r="J214" i="2"/>
  <c r="J213" i="2"/>
  <c r="J212" i="2"/>
  <c r="J211" i="2"/>
  <c r="J206" i="2"/>
  <c r="J205" i="2"/>
  <c r="J204" i="2"/>
  <c r="J203" i="2"/>
  <c r="J202" i="2"/>
  <c r="J201" i="2"/>
  <c r="J200" i="2"/>
  <c r="J199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1" i="2"/>
  <c r="J130" i="2"/>
  <c r="J129" i="2"/>
  <c r="J128" i="2"/>
  <c r="J127" i="2"/>
  <c r="J126" i="2"/>
  <c r="J125" i="2"/>
  <c r="J124" i="2"/>
  <c r="J123" i="2"/>
  <c r="J119" i="2"/>
  <c r="J118" i="2"/>
  <c r="J117" i="2"/>
  <c r="J116" i="2"/>
  <c r="J111" i="2"/>
  <c r="J110" i="2"/>
  <c r="J109" i="2"/>
  <c r="J108" i="2"/>
  <c r="J107" i="2"/>
  <c r="J106" i="2"/>
  <c r="J96" i="2"/>
  <c r="J94" i="2"/>
  <c r="J93" i="2"/>
  <c r="J92" i="2"/>
  <c r="J91" i="2"/>
  <c r="J90" i="2"/>
  <c r="J89" i="2"/>
  <c r="J88" i="2"/>
  <c r="J87" i="2"/>
  <c r="J86" i="2"/>
  <c r="J85" i="2"/>
  <c r="J84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0" i="2"/>
  <c r="J49" i="2"/>
  <c r="J48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27" i="2"/>
  <c r="J26" i="2"/>
  <c r="J25" i="2"/>
  <c r="J24" i="2"/>
  <c r="J23" i="2"/>
  <c r="J22" i="2"/>
  <c r="J21" i="2"/>
  <c r="J20" i="2"/>
  <c r="J18" i="2"/>
  <c r="J17" i="2"/>
  <c r="J16" i="2"/>
  <c r="J15" i="2"/>
  <c r="J14" i="2"/>
  <c r="J13" i="2"/>
  <c r="J12" i="2"/>
  <c r="J11" i="2"/>
  <c r="J10" i="2"/>
  <c r="J9" i="2"/>
  <c r="J8" i="2"/>
  <c r="I376" i="2"/>
  <c r="I375" i="2"/>
  <c r="I374" i="2"/>
  <c r="I373" i="2"/>
  <c r="I372" i="2"/>
  <c r="I364" i="2"/>
  <c r="I363" i="2"/>
  <c r="I362" i="2"/>
  <c r="I361" i="2"/>
  <c r="I360" i="2"/>
  <c r="I359" i="2"/>
  <c r="I358" i="2"/>
  <c r="I352" i="2"/>
  <c r="I351" i="2"/>
  <c r="I350" i="2"/>
  <c r="I349" i="2"/>
  <c r="I348" i="2"/>
  <c r="I347" i="2"/>
  <c r="I346" i="2"/>
  <c r="I345" i="2"/>
  <c r="I344" i="2"/>
  <c r="I343" i="2"/>
  <c r="I342" i="2"/>
  <c r="I334" i="2"/>
  <c r="I333" i="2"/>
  <c r="I332" i="2"/>
  <c r="I331" i="2"/>
  <c r="I330" i="2"/>
  <c r="I329" i="2"/>
  <c r="I328" i="2"/>
  <c r="I327" i="2"/>
  <c r="I326" i="2"/>
  <c r="I325" i="2"/>
  <c r="I320" i="2"/>
  <c r="I319" i="2"/>
  <c r="I318" i="2"/>
  <c r="I370" i="2"/>
  <c r="I369" i="2"/>
  <c r="I368" i="2"/>
  <c r="I366" i="2"/>
  <c r="I365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4" i="2"/>
  <c r="I283" i="2"/>
  <c r="I282" i="2"/>
  <c r="I281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19" i="2"/>
  <c r="I218" i="2"/>
  <c r="I217" i="2"/>
  <c r="I216" i="2"/>
  <c r="I215" i="2"/>
  <c r="I214" i="2"/>
  <c r="I213" i="2"/>
  <c r="I212" i="2"/>
  <c r="I211" i="2"/>
  <c r="I206" i="2"/>
  <c r="I205" i="2"/>
  <c r="I204" i="2"/>
  <c r="I203" i="2"/>
  <c r="I202" i="2"/>
  <c r="I201" i="2"/>
  <c r="I200" i="2"/>
  <c r="I199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66" i="2"/>
  <c r="I165" i="2"/>
  <c r="I164" i="2"/>
  <c r="I163" i="2"/>
  <c r="I162" i="2"/>
  <c r="I161" i="2"/>
  <c r="I160" i="2"/>
  <c r="I159" i="2"/>
  <c r="I157" i="2"/>
  <c r="I156" i="2"/>
  <c r="I155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1" i="2"/>
  <c r="I130" i="2"/>
  <c r="I129" i="2"/>
  <c r="I128" i="2"/>
  <c r="I127" i="2"/>
  <c r="I126" i="2"/>
  <c r="I125" i="2"/>
  <c r="I124" i="2"/>
  <c r="I123" i="2"/>
  <c r="I119" i="2"/>
  <c r="I118" i="2"/>
  <c r="I117" i="2"/>
  <c r="I116" i="2"/>
  <c r="I111" i="2"/>
  <c r="I109" i="2"/>
  <c r="I108" i="2"/>
  <c r="I107" i="2"/>
  <c r="I96" i="2"/>
  <c r="I94" i="2"/>
  <c r="I93" i="2"/>
  <c r="I92" i="2"/>
  <c r="I91" i="2"/>
  <c r="I90" i="2"/>
  <c r="I89" i="2"/>
  <c r="I88" i="2"/>
  <c r="I87" i="2"/>
  <c r="I86" i="2"/>
  <c r="I85" i="2"/>
  <c r="I84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0" i="2"/>
  <c r="I49" i="2"/>
  <c r="I48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27" i="2"/>
  <c r="I26" i="2"/>
  <c r="I25" i="2"/>
  <c r="I24" i="2"/>
  <c r="I23" i="2"/>
  <c r="I22" i="2"/>
  <c r="I21" i="2"/>
  <c r="I20" i="2"/>
  <c r="I18" i="2"/>
  <c r="I17" i="2"/>
  <c r="I16" i="2"/>
  <c r="I15" i="2"/>
  <c r="I14" i="2"/>
  <c r="I13" i="2"/>
  <c r="I12" i="2"/>
  <c r="I11" i="2"/>
  <c r="I10" i="2"/>
  <c r="I9" i="2"/>
  <c r="I8" i="2"/>
  <c r="H376" i="2"/>
  <c r="H375" i="2"/>
  <c r="H374" i="2"/>
  <c r="H373" i="2"/>
  <c r="H372" i="2"/>
  <c r="H364" i="2"/>
  <c r="H363" i="2"/>
  <c r="H362" i="2"/>
  <c r="H361" i="2"/>
  <c r="H360" i="2"/>
  <c r="H359" i="2"/>
  <c r="H358" i="2"/>
  <c r="H352" i="2"/>
  <c r="H351" i="2"/>
  <c r="H350" i="2"/>
  <c r="H349" i="2"/>
  <c r="H348" i="2"/>
  <c r="H347" i="2"/>
  <c r="H346" i="2"/>
  <c r="H345" i="2"/>
  <c r="H344" i="2"/>
  <c r="H343" i="2"/>
  <c r="H342" i="2"/>
  <c r="H334" i="2"/>
  <c r="H333" i="2"/>
  <c r="H332" i="2"/>
  <c r="H331" i="2"/>
  <c r="H330" i="2"/>
  <c r="H329" i="2"/>
  <c r="H328" i="2"/>
  <c r="H327" i="2"/>
  <c r="H326" i="2"/>
  <c r="H325" i="2"/>
  <c r="H320" i="2"/>
  <c r="H319" i="2"/>
  <c r="H318" i="2"/>
  <c r="H370" i="2"/>
  <c r="H369" i="2"/>
  <c r="H368" i="2"/>
  <c r="H366" i="2"/>
  <c r="H365" i="2"/>
  <c r="H317" i="2"/>
  <c r="H316" i="2"/>
  <c r="H315" i="2"/>
  <c r="H314" i="2"/>
  <c r="H313" i="2"/>
  <c r="H312" i="2"/>
  <c r="H311" i="2"/>
  <c r="H310" i="2"/>
  <c r="H309" i="2"/>
  <c r="H308" i="2"/>
  <c r="H307" i="2"/>
  <c r="H306" i="2"/>
  <c r="H305" i="2"/>
  <c r="H304" i="2"/>
  <c r="H303" i="2"/>
  <c r="H302" i="2"/>
  <c r="H301" i="2"/>
  <c r="H300" i="2"/>
  <c r="H299" i="2"/>
  <c r="H298" i="2"/>
  <c r="H297" i="2"/>
  <c r="H296" i="2"/>
  <c r="H295" i="2"/>
  <c r="H294" i="2"/>
  <c r="H293" i="2"/>
  <c r="H292" i="2"/>
  <c r="H291" i="2"/>
  <c r="H290" i="2"/>
  <c r="H289" i="2"/>
  <c r="H288" i="2"/>
  <c r="H287" i="2"/>
  <c r="H286" i="2"/>
  <c r="H285" i="2"/>
  <c r="H284" i="2"/>
  <c r="H283" i="2"/>
  <c r="H282" i="2"/>
  <c r="H281" i="2"/>
  <c r="H274" i="2"/>
  <c r="H273" i="2"/>
  <c r="H272" i="2"/>
  <c r="H271" i="2"/>
  <c r="H270" i="2"/>
  <c r="H269" i="2"/>
  <c r="H268" i="2"/>
  <c r="H267" i="2"/>
  <c r="H266" i="2"/>
  <c r="H265" i="2"/>
  <c r="H264" i="2"/>
  <c r="H263" i="2"/>
  <c r="H262" i="2"/>
  <c r="H261" i="2"/>
  <c r="H260" i="2"/>
  <c r="H259" i="2"/>
  <c r="H258" i="2"/>
  <c r="H257" i="2"/>
  <c r="H256" i="2"/>
  <c r="H255" i="2"/>
  <c r="H254" i="2"/>
  <c r="H253" i="2"/>
  <c r="H252" i="2"/>
  <c r="H251" i="2"/>
  <c r="H250" i="2"/>
  <c r="H249" i="2"/>
  <c r="H248" i="2"/>
  <c r="H247" i="2"/>
  <c r="H246" i="2"/>
  <c r="H245" i="2"/>
  <c r="H244" i="2"/>
  <c r="H243" i="2"/>
  <c r="H239" i="2"/>
  <c r="H238" i="2"/>
  <c r="H237" i="2"/>
  <c r="H236" i="2"/>
  <c r="H235" i="2"/>
  <c r="H234" i="2"/>
  <c r="H233" i="2"/>
  <c r="H232" i="2"/>
  <c r="H231" i="2"/>
  <c r="H230" i="2"/>
  <c r="H229" i="2"/>
  <c r="H228" i="2"/>
  <c r="H227" i="2"/>
  <c r="H226" i="2"/>
  <c r="H225" i="2"/>
  <c r="H224" i="2"/>
  <c r="H223" i="2"/>
  <c r="H219" i="2"/>
  <c r="H218" i="2"/>
  <c r="H217" i="2"/>
  <c r="H216" i="2"/>
  <c r="H215" i="2"/>
  <c r="H214" i="2"/>
  <c r="H213" i="2"/>
  <c r="H212" i="2"/>
  <c r="H211" i="2"/>
  <c r="H206" i="2"/>
  <c r="H205" i="2"/>
  <c r="H204" i="2"/>
  <c r="H203" i="2"/>
  <c r="H202" i="2"/>
  <c r="H201" i="2"/>
  <c r="H200" i="2"/>
  <c r="H199" i="2"/>
  <c r="H195" i="2"/>
  <c r="H194" i="2"/>
  <c r="H193" i="2"/>
  <c r="H192" i="2"/>
  <c r="H191" i="2"/>
  <c r="H190" i="2"/>
  <c r="H189" i="2"/>
  <c r="H188" i="2"/>
  <c r="H187" i="2"/>
  <c r="H186" i="2"/>
  <c r="H185" i="2"/>
  <c r="H184" i="2"/>
  <c r="H183" i="2"/>
  <c r="H182" i="2"/>
  <c r="H181" i="2"/>
  <c r="H180" i="2"/>
  <c r="H179" i="2"/>
  <c r="H178" i="2"/>
  <c r="H177" i="2"/>
  <c r="H176" i="2"/>
  <c r="H175" i="2"/>
  <c r="H174" i="2"/>
  <c r="H173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1" i="2"/>
  <c r="H130" i="2"/>
  <c r="H129" i="2"/>
  <c r="H128" i="2"/>
  <c r="H127" i="2"/>
  <c r="H126" i="2"/>
  <c r="H125" i="2"/>
  <c r="H124" i="2"/>
  <c r="H123" i="2"/>
  <c r="H119" i="2"/>
  <c r="H118" i="2"/>
  <c r="H117" i="2"/>
  <c r="H116" i="2"/>
  <c r="H111" i="2"/>
  <c r="H110" i="2"/>
  <c r="H109" i="2"/>
  <c r="H108" i="2"/>
  <c r="H107" i="2"/>
  <c r="H106" i="2"/>
  <c r="H96" i="2"/>
  <c r="H94" i="2"/>
  <c r="H93" i="2"/>
  <c r="H92" i="2"/>
  <c r="H91" i="2"/>
  <c r="H90" i="2"/>
  <c r="H89" i="2"/>
  <c r="H88" i="2"/>
  <c r="H87" i="2"/>
  <c r="H86" i="2"/>
  <c r="H85" i="2"/>
  <c r="H84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0" i="2"/>
  <c r="H49" i="2"/>
  <c r="H48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27" i="2"/>
  <c r="H26" i="2"/>
  <c r="H25" i="2"/>
  <c r="H24" i="2"/>
  <c r="H23" i="2"/>
  <c r="H22" i="2"/>
  <c r="H21" i="2"/>
  <c r="H20" i="2"/>
  <c r="H18" i="2"/>
  <c r="H17" i="2"/>
  <c r="H16" i="2"/>
  <c r="H15" i="2"/>
  <c r="H14" i="2"/>
  <c r="H13" i="2"/>
  <c r="H12" i="2"/>
  <c r="H11" i="2"/>
  <c r="H10" i="2"/>
  <c r="H9" i="2"/>
  <c r="H8" i="2"/>
  <c r="G8" i="2"/>
  <c r="G376" i="2"/>
  <c r="G375" i="2"/>
  <c r="G374" i="2"/>
  <c r="G373" i="2"/>
  <c r="G364" i="2"/>
  <c r="G363" i="2"/>
  <c r="G362" i="2"/>
  <c r="G361" i="2"/>
  <c r="G360" i="2"/>
  <c r="G359" i="2"/>
  <c r="G358" i="2"/>
  <c r="G352" i="2"/>
  <c r="G351" i="2"/>
  <c r="G350" i="2"/>
  <c r="G349" i="2"/>
  <c r="G348" i="2"/>
  <c r="G347" i="2"/>
  <c r="G346" i="2"/>
  <c r="G345" i="2"/>
  <c r="G344" i="2"/>
  <c r="G343" i="2"/>
  <c r="G342" i="2"/>
  <c r="G334" i="2"/>
  <c r="G333" i="2"/>
  <c r="G332" i="2"/>
  <c r="G331" i="2"/>
  <c r="G330" i="2"/>
  <c r="G329" i="2"/>
  <c r="G328" i="2"/>
  <c r="G327" i="2"/>
  <c r="G326" i="2"/>
  <c r="G325" i="2"/>
  <c r="G320" i="2"/>
  <c r="G319" i="2"/>
  <c r="G318" i="2"/>
  <c r="G370" i="2"/>
  <c r="G369" i="2"/>
  <c r="G368" i="2"/>
  <c r="G366" i="2"/>
  <c r="G365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19" i="2"/>
  <c r="G218" i="2"/>
  <c r="G217" i="2"/>
  <c r="G216" i="2"/>
  <c r="G215" i="2"/>
  <c r="G214" i="2"/>
  <c r="G213" i="2"/>
  <c r="G212" i="2"/>
  <c r="G211" i="2"/>
  <c r="G206" i="2"/>
  <c r="G205" i="2"/>
  <c r="G204" i="2"/>
  <c r="G203" i="2"/>
  <c r="G202" i="2"/>
  <c r="G201" i="2"/>
  <c r="G200" i="2"/>
  <c r="G199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66" i="2"/>
  <c r="G165" i="2"/>
  <c r="G164" i="2"/>
  <c r="G163" i="2"/>
  <c r="G162" i="2"/>
  <c r="G161" i="2"/>
  <c r="G160" i="2"/>
  <c r="G159" i="2"/>
  <c r="G156" i="2"/>
  <c r="G155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1" i="2"/>
  <c r="G130" i="2"/>
  <c r="G129" i="2"/>
  <c r="G128" i="2"/>
  <c r="G127" i="2"/>
  <c r="G126" i="2"/>
  <c r="G125" i="2"/>
  <c r="G124" i="2"/>
  <c r="G123" i="2"/>
  <c r="G119" i="2"/>
  <c r="G118" i="2"/>
  <c r="G117" i="2"/>
  <c r="G116" i="2"/>
  <c r="G111" i="2"/>
  <c r="G110" i="2"/>
  <c r="G109" i="2"/>
  <c r="G108" i="2"/>
  <c r="G107" i="2"/>
  <c r="G106" i="2"/>
  <c r="G96" i="2"/>
  <c r="G88" i="2"/>
  <c r="G87" i="2"/>
  <c r="G86" i="2"/>
  <c r="G85" i="2"/>
  <c r="G84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0" i="2"/>
  <c r="G49" i="2"/>
  <c r="G48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27" i="2"/>
  <c r="G26" i="2"/>
  <c r="G25" i="2"/>
  <c r="G24" i="2"/>
  <c r="G23" i="2"/>
  <c r="G22" i="2"/>
  <c r="G21" i="2"/>
  <c r="G20" i="2"/>
  <c r="G18" i="2"/>
  <c r="G17" i="2"/>
  <c r="G16" i="2"/>
  <c r="G15" i="2"/>
  <c r="G14" i="2"/>
  <c r="G13" i="2"/>
  <c r="G12" i="2"/>
  <c r="G11" i="2"/>
  <c r="G10" i="2"/>
  <c r="G9" i="2"/>
  <c r="F376" i="2"/>
  <c r="F375" i="2"/>
  <c r="F374" i="2"/>
  <c r="F373" i="2"/>
  <c r="F372" i="2"/>
  <c r="F364" i="2"/>
  <c r="F363" i="2"/>
  <c r="F362" i="2"/>
  <c r="F361" i="2"/>
  <c r="F360" i="2"/>
  <c r="F359" i="2"/>
  <c r="F358" i="2"/>
  <c r="F352" i="2"/>
  <c r="F351" i="2"/>
  <c r="F350" i="2"/>
  <c r="F349" i="2"/>
  <c r="N349" i="2" s="1"/>
  <c r="F348" i="2"/>
  <c r="F347" i="2"/>
  <c r="F346" i="2"/>
  <c r="F345" i="2"/>
  <c r="F344" i="2"/>
  <c r="F343" i="2"/>
  <c r="N343" i="2" s="1"/>
  <c r="F342" i="2"/>
  <c r="F334" i="2"/>
  <c r="F333" i="2"/>
  <c r="F332" i="2"/>
  <c r="F331" i="2"/>
  <c r="F330" i="2"/>
  <c r="F329" i="2"/>
  <c r="F328" i="2"/>
  <c r="F327" i="2"/>
  <c r="F326" i="2"/>
  <c r="F325" i="2"/>
  <c r="F320" i="2"/>
  <c r="F319" i="2"/>
  <c r="F318" i="2"/>
  <c r="F370" i="2"/>
  <c r="F369" i="2"/>
  <c r="F368" i="2"/>
  <c r="F366" i="2"/>
  <c r="N366" i="2" s="1"/>
  <c r="F365" i="2"/>
  <c r="F317" i="2"/>
  <c r="F316" i="2"/>
  <c r="F315" i="2"/>
  <c r="F314" i="2"/>
  <c r="F313" i="2"/>
  <c r="N313" i="2" s="1"/>
  <c r="F312" i="2"/>
  <c r="F311" i="2"/>
  <c r="F310" i="2"/>
  <c r="F309" i="2"/>
  <c r="F308" i="2"/>
  <c r="F307" i="2"/>
  <c r="N307" i="2" s="1"/>
  <c r="F306" i="2"/>
  <c r="F305" i="2"/>
  <c r="F304" i="2"/>
  <c r="F303" i="2"/>
  <c r="F302" i="2"/>
  <c r="F301" i="2"/>
  <c r="N301" i="2" s="1"/>
  <c r="F300" i="2"/>
  <c r="F299" i="2"/>
  <c r="F298" i="2"/>
  <c r="F297" i="2"/>
  <c r="F296" i="2"/>
  <c r="F295" i="2"/>
  <c r="N295" i="2" s="1"/>
  <c r="F294" i="2"/>
  <c r="F293" i="2"/>
  <c r="F292" i="2"/>
  <c r="F291" i="2"/>
  <c r="F290" i="2"/>
  <c r="F289" i="2"/>
  <c r="N289" i="2" s="1"/>
  <c r="F288" i="2"/>
  <c r="F287" i="2"/>
  <c r="F286" i="2"/>
  <c r="F285" i="2"/>
  <c r="F284" i="2"/>
  <c r="F283" i="2"/>
  <c r="N283" i="2" s="1"/>
  <c r="F282" i="2"/>
  <c r="F281" i="2"/>
  <c r="F274" i="2"/>
  <c r="F273" i="2"/>
  <c r="F272" i="2"/>
  <c r="F271" i="2"/>
  <c r="N271" i="2" s="1"/>
  <c r="F270" i="2"/>
  <c r="F269" i="2"/>
  <c r="F268" i="2"/>
  <c r="F267" i="2"/>
  <c r="F266" i="2"/>
  <c r="F265" i="2"/>
  <c r="F264" i="2"/>
  <c r="F263" i="2"/>
  <c r="F262" i="2"/>
  <c r="F261" i="2"/>
  <c r="F260" i="2"/>
  <c r="F259" i="2"/>
  <c r="N259" i="2" s="1"/>
  <c r="F258" i="2"/>
  <c r="F257" i="2"/>
  <c r="F256" i="2"/>
  <c r="F255" i="2"/>
  <c r="F254" i="2"/>
  <c r="F253" i="2"/>
  <c r="N253" i="2" s="1"/>
  <c r="F252" i="2"/>
  <c r="F251" i="2"/>
  <c r="F250" i="2"/>
  <c r="F249" i="2"/>
  <c r="F248" i="2"/>
  <c r="F247" i="2"/>
  <c r="N247" i="2" s="1"/>
  <c r="F246" i="2"/>
  <c r="F245" i="2"/>
  <c r="F244" i="2"/>
  <c r="F243" i="2"/>
  <c r="F239" i="2"/>
  <c r="F238" i="2"/>
  <c r="N238" i="2" s="1"/>
  <c r="F237" i="2"/>
  <c r="F236" i="2"/>
  <c r="F235" i="2"/>
  <c r="F234" i="2"/>
  <c r="F233" i="2"/>
  <c r="F232" i="2"/>
  <c r="N232" i="2" s="1"/>
  <c r="F231" i="2"/>
  <c r="F230" i="2"/>
  <c r="F229" i="2"/>
  <c r="F228" i="2"/>
  <c r="F227" i="2"/>
  <c r="F226" i="2"/>
  <c r="N226" i="2" s="1"/>
  <c r="F225" i="2"/>
  <c r="F224" i="2"/>
  <c r="F223" i="2"/>
  <c r="F219" i="2"/>
  <c r="F218" i="2"/>
  <c r="F217" i="2"/>
  <c r="N217" i="2" s="1"/>
  <c r="F216" i="2"/>
  <c r="F215" i="2"/>
  <c r="F214" i="2"/>
  <c r="F213" i="2"/>
  <c r="F212" i="2"/>
  <c r="F211" i="2"/>
  <c r="N211" i="2" s="1"/>
  <c r="F206" i="2"/>
  <c r="F205" i="2"/>
  <c r="F204" i="2"/>
  <c r="F203" i="2"/>
  <c r="F202" i="2"/>
  <c r="F201" i="2"/>
  <c r="N201" i="2" s="1"/>
  <c r="F200" i="2"/>
  <c r="F199" i="2"/>
  <c r="F195" i="2"/>
  <c r="F194" i="2"/>
  <c r="F193" i="2"/>
  <c r="F192" i="2"/>
  <c r="N192" i="2" s="1"/>
  <c r="F191" i="2"/>
  <c r="F190" i="2"/>
  <c r="F189" i="2"/>
  <c r="F188" i="2"/>
  <c r="F187" i="2"/>
  <c r="F186" i="2"/>
  <c r="N186" i="2" s="1"/>
  <c r="F185" i="2"/>
  <c r="F184" i="2"/>
  <c r="F183" i="2"/>
  <c r="F182" i="2"/>
  <c r="F181" i="2"/>
  <c r="F180" i="2"/>
  <c r="N180" i="2" s="1"/>
  <c r="F179" i="2"/>
  <c r="F178" i="2"/>
  <c r="F177" i="2"/>
  <c r="F176" i="2"/>
  <c r="F175" i="2"/>
  <c r="F174" i="2"/>
  <c r="N174" i="2" s="1"/>
  <c r="F173" i="2"/>
  <c r="F166" i="2"/>
  <c r="F165" i="2"/>
  <c r="F164" i="2"/>
  <c r="F163" i="2"/>
  <c r="F162" i="2"/>
  <c r="N162" i="2" s="1"/>
  <c r="F161" i="2"/>
  <c r="F160" i="2"/>
  <c r="F159" i="2"/>
  <c r="F158" i="2"/>
  <c r="F157" i="2"/>
  <c r="F156" i="2"/>
  <c r="N156" i="2" s="1"/>
  <c r="F155" i="2"/>
  <c r="F153" i="2"/>
  <c r="F152" i="2"/>
  <c r="F151" i="2"/>
  <c r="F150" i="2"/>
  <c r="F149" i="2"/>
  <c r="N149" i="2" s="1"/>
  <c r="F148" i="2"/>
  <c r="F147" i="2"/>
  <c r="F146" i="2"/>
  <c r="F145" i="2"/>
  <c r="F144" i="2"/>
  <c r="F143" i="2"/>
  <c r="N143" i="2" s="1"/>
  <c r="F142" i="2"/>
  <c r="F141" i="2"/>
  <c r="F140" i="2"/>
  <c r="F139" i="2"/>
  <c r="F138" i="2"/>
  <c r="F137" i="2"/>
  <c r="N137" i="2" s="1"/>
  <c r="F136" i="2"/>
  <c r="F135" i="2"/>
  <c r="F131" i="2"/>
  <c r="F130" i="2"/>
  <c r="F129" i="2"/>
  <c r="F128" i="2"/>
  <c r="N128" i="2" s="1"/>
  <c r="F127" i="2"/>
  <c r="F126" i="2"/>
  <c r="F125" i="2"/>
  <c r="F124" i="2"/>
  <c r="F123" i="2"/>
  <c r="F119" i="2"/>
  <c r="N119" i="2" s="1"/>
  <c r="F118" i="2"/>
  <c r="F117" i="2"/>
  <c r="F116" i="2"/>
  <c r="F111" i="2"/>
  <c r="F110" i="2"/>
  <c r="F109" i="2"/>
  <c r="N109" i="2" s="1"/>
  <c r="F108" i="2"/>
  <c r="F107" i="2"/>
  <c r="F106" i="2"/>
  <c r="F96" i="2"/>
  <c r="F94" i="2"/>
  <c r="F93" i="2"/>
  <c r="F92" i="2"/>
  <c r="F91" i="2"/>
  <c r="F90" i="2"/>
  <c r="F89" i="2"/>
  <c r="F88" i="2"/>
  <c r="F87" i="2"/>
  <c r="F86" i="2"/>
  <c r="F85" i="2"/>
  <c r="F84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0" i="2"/>
  <c r="F49" i="2"/>
  <c r="F48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27" i="2"/>
  <c r="F26" i="2"/>
  <c r="F25" i="2"/>
  <c r="F24" i="2"/>
  <c r="F23" i="2"/>
  <c r="F22" i="2"/>
  <c r="F21" i="2"/>
  <c r="F20" i="2"/>
  <c r="F18" i="2"/>
  <c r="F17" i="2"/>
  <c r="F16" i="2"/>
  <c r="F15" i="2"/>
  <c r="F14" i="2"/>
  <c r="F13" i="2"/>
  <c r="F12" i="2"/>
  <c r="F11" i="2"/>
  <c r="F10" i="2"/>
  <c r="F9" i="2"/>
  <c r="F8" i="2"/>
  <c r="L353" i="2"/>
  <c r="L335" i="2"/>
  <c r="L321" i="2"/>
  <c r="L275" i="2"/>
  <c r="L220" i="2"/>
  <c r="L207" i="2"/>
  <c r="L196" i="2"/>
  <c r="L167" i="2"/>
  <c r="L132" i="2"/>
  <c r="L120" i="2"/>
  <c r="L97" i="2"/>
  <c r="L81" i="2"/>
  <c r="L51" i="2"/>
  <c r="K353" i="2"/>
  <c r="K335" i="2"/>
  <c r="K321" i="2"/>
  <c r="K275" i="2"/>
  <c r="K240" i="2"/>
  <c r="K220" i="2"/>
  <c r="K207" i="2"/>
  <c r="K196" i="2"/>
  <c r="K167" i="2"/>
  <c r="K132" i="2"/>
  <c r="K120" i="2"/>
  <c r="K81" i="2"/>
  <c r="K51" i="2"/>
  <c r="K52" i="2"/>
  <c r="J353" i="2"/>
  <c r="J335" i="2"/>
  <c r="J321" i="2"/>
  <c r="J275" i="2"/>
  <c r="J240" i="2"/>
  <c r="J220" i="2"/>
  <c r="J207" i="2"/>
  <c r="J196" i="2"/>
  <c r="J167" i="2"/>
  <c r="J132" i="2"/>
  <c r="J120" i="2"/>
  <c r="J97" i="2"/>
  <c r="J81" i="2"/>
  <c r="J51" i="2"/>
  <c r="I353" i="2"/>
  <c r="I335" i="2"/>
  <c r="I275" i="2"/>
  <c r="I220" i="2"/>
  <c r="I207" i="2"/>
  <c r="I196" i="2"/>
  <c r="I167" i="2"/>
  <c r="I132" i="2"/>
  <c r="I120" i="2"/>
  <c r="I97" i="2"/>
  <c r="I81" i="2"/>
  <c r="I51" i="2"/>
  <c r="I52" i="2"/>
  <c r="F353" i="2"/>
  <c r="F335" i="2"/>
  <c r="F321" i="2"/>
  <c r="F275" i="2"/>
  <c r="F220" i="2"/>
  <c r="F207" i="2"/>
  <c r="F196" i="2"/>
  <c r="F167" i="2"/>
  <c r="F132" i="2"/>
  <c r="F120" i="2"/>
  <c r="F97" i="2"/>
  <c r="F81" i="2"/>
  <c r="F51" i="2"/>
  <c r="H353" i="2"/>
  <c r="H335" i="2"/>
  <c r="H321" i="2"/>
  <c r="H275" i="2"/>
  <c r="H220" i="2"/>
  <c r="H207" i="2"/>
  <c r="H196" i="2"/>
  <c r="H167" i="2"/>
  <c r="H132" i="2"/>
  <c r="H120" i="2"/>
  <c r="H97" i="2"/>
  <c r="H81" i="2"/>
  <c r="H51" i="2"/>
  <c r="G353" i="2"/>
  <c r="G335" i="2"/>
  <c r="G220" i="2"/>
  <c r="G207" i="2"/>
  <c r="G167" i="2"/>
  <c r="G132" i="2"/>
  <c r="G81" i="2"/>
  <c r="G51" i="2"/>
  <c r="G28" i="2"/>
  <c r="AC376" i="2"/>
  <c r="AC375" i="2"/>
  <c r="AC374" i="2"/>
  <c r="AC373" i="2"/>
  <c r="AC372" i="2"/>
  <c r="AC364" i="2"/>
  <c r="AC363" i="2"/>
  <c r="AC362" i="2"/>
  <c r="AC361" i="2"/>
  <c r="AC360" i="2"/>
  <c r="AC359" i="2"/>
  <c r="AC358" i="2"/>
  <c r="AC352" i="2"/>
  <c r="AC351" i="2"/>
  <c r="AC350" i="2"/>
  <c r="AC349" i="2"/>
  <c r="AC348" i="2"/>
  <c r="AC347" i="2"/>
  <c r="AC346" i="2"/>
  <c r="AC345" i="2"/>
  <c r="AC344" i="2"/>
  <c r="AC343" i="2"/>
  <c r="AC342" i="2"/>
  <c r="AC334" i="2"/>
  <c r="AC333" i="2"/>
  <c r="AC332" i="2"/>
  <c r="AC331" i="2"/>
  <c r="AC330" i="2"/>
  <c r="AC329" i="2"/>
  <c r="AC328" i="2"/>
  <c r="AC327" i="2"/>
  <c r="AC326" i="2"/>
  <c r="AC325" i="2"/>
  <c r="AC320" i="2"/>
  <c r="AC319" i="2"/>
  <c r="AC318" i="2"/>
  <c r="AC370" i="2"/>
  <c r="AC369" i="2"/>
  <c r="AC368" i="2"/>
  <c r="AC366" i="2"/>
  <c r="AC365" i="2"/>
  <c r="AC317" i="2"/>
  <c r="AC316" i="2"/>
  <c r="AC315" i="2"/>
  <c r="AC314" i="2"/>
  <c r="AC313" i="2"/>
  <c r="AC312" i="2"/>
  <c r="AC311" i="2"/>
  <c r="AC310" i="2"/>
  <c r="AC309" i="2"/>
  <c r="AC308" i="2"/>
  <c r="AC307" i="2"/>
  <c r="AC306" i="2"/>
  <c r="AC305" i="2"/>
  <c r="AC304" i="2"/>
  <c r="AC303" i="2"/>
  <c r="AC302" i="2"/>
  <c r="AC301" i="2"/>
  <c r="AC300" i="2"/>
  <c r="AC299" i="2"/>
  <c r="AC298" i="2"/>
  <c r="AC297" i="2"/>
  <c r="AC296" i="2"/>
  <c r="AC295" i="2"/>
  <c r="AC294" i="2"/>
  <c r="AC293" i="2"/>
  <c r="AC292" i="2"/>
  <c r="AC291" i="2"/>
  <c r="AC290" i="2"/>
  <c r="AC289" i="2"/>
  <c r="AC288" i="2"/>
  <c r="AC287" i="2"/>
  <c r="AC286" i="2"/>
  <c r="AC285" i="2"/>
  <c r="AC284" i="2"/>
  <c r="AC283" i="2"/>
  <c r="AC282" i="2"/>
  <c r="AC281" i="2"/>
  <c r="AC274" i="2"/>
  <c r="AC273" i="2"/>
  <c r="AC272" i="2"/>
  <c r="AC271" i="2"/>
  <c r="AC270" i="2"/>
  <c r="AC269" i="2"/>
  <c r="AC268" i="2"/>
  <c r="AC267" i="2"/>
  <c r="AC266" i="2"/>
  <c r="AC265" i="2"/>
  <c r="AC264" i="2"/>
  <c r="AC263" i="2"/>
  <c r="AC262" i="2"/>
  <c r="AC261" i="2"/>
  <c r="AC260" i="2"/>
  <c r="AC259" i="2"/>
  <c r="AC258" i="2"/>
  <c r="AC257" i="2"/>
  <c r="AC256" i="2"/>
  <c r="AC255" i="2"/>
  <c r="AC254" i="2"/>
  <c r="AC253" i="2"/>
  <c r="AC252" i="2"/>
  <c r="AC251" i="2"/>
  <c r="AC250" i="2"/>
  <c r="AC249" i="2"/>
  <c r="AC248" i="2"/>
  <c r="AC247" i="2"/>
  <c r="AC246" i="2"/>
  <c r="AC245" i="2"/>
  <c r="AC244" i="2"/>
  <c r="AC243" i="2"/>
  <c r="AC239" i="2"/>
  <c r="AC238" i="2"/>
  <c r="AC237" i="2"/>
  <c r="AC236" i="2"/>
  <c r="AC235" i="2"/>
  <c r="AC234" i="2"/>
  <c r="AC233" i="2"/>
  <c r="AC232" i="2"/>
  <c r="AC231" i="2"/>
  <c r="AC230" i="2"/>
  <c r="AC229" i="2"/>
  <c r="AC228" i="2"/>
  <c r="AC227" i="2"/>
  <c r="AC226" i="2"/>
  <c r="AC225" i="2"/>
  <c r="AC224" i="2"/>
  <c r="AC223" i="2"/>
  <c r="AC219" i="2"/>
  <c r="AC218" i="2"/>
  <c r="AC217" i="2"/>
  <c r="AC216" i="2"/>
  <c r="AC215" i="2"/>
  <c r="AC214" i="2"/>
  <c r="AC213" i="2"/>
  <c r="AC212" i="2"/>
  <c r="AC211" i="2"/>
  <c r="AC206" i="2"/>
  <c r="AC205" i="2"/>
  <c r="AC204" i="2"/>
  <c r="AC203" i="2"/>
  <c r="AC202" i="2"/>
  <c r="AC201" i="2"/>
  <c r="AC200" i="2"/>
  <c r="AC199" i="2"/>
  <c r="AC195" i="2"/>
  <c r="AC194" i="2"/>
  <c r="AC193" i="2"/>
  <c r="AC192" i="2"/>
  <c r="AC191" i="2"/>
  <c r="AC190" i="2"/>
  <c r="AC189" i="2"/>
  <c r="AC188" i="2"/>
  <c r="AC187" i="2"/>
  <c r="AC186" i="2"/>
  <c r="AC185" i="2"/>
  <c r="AC184" i="2"/>
  <c r="AC183" i="2"/>
  <c r="AC182" i="2"/>
  <c r="AC181" i="2"/>
  <c r="AC180" i="2"/>
  <c r="AC179" i="2"/>
  <c r="AC178" i="2"/>
  <c r="AC177" i="2"/>
  <c r="AC176" i="2"/>
  <c r="AC175" i="2"/>
  <c r="AC174" i="2"/>
  <c r="AC173" i="2"/>
  <c r="AC166" i="2"/>
  <c r="AC165" i="2"/>
  <c r="AC164" i="2"/>
  <c r="AC163" i="2"/>
  <c r="AC162" i="2"/>
  <c r="AC161" i="2"/>
  <c r="AC160" i="2"/>
  <c r="AC159" i="2"/>
  <c r="AC158" i="2"/>
  <c r="AC157" i="2"/>
  <c r="AC156" i="2"/>
  <c r="AC155" i="2"/>
  <c r="AC153" i="2"/>
  <c r="AC152" i="2"/>
  <c r="AC151" i="2"/>
  <c r="AC150" i="2"/>
  <c r="AC149" i="2"/>
  <c r="AC148" i="2"/>
  <c r="AC147" i="2"/>
  <c r="AC146" i="2"/>
  <c r="AC145" i="2"/>
  <c r="AC144" i="2"/>
  <c r="AC143" i="2"/>
  <c r="AC142" i="2"/>
  <c r="AC141" i="2"/>
  <c r="AC140" i="2"/>
  <c r="AC139" i="2"/>
  <c r="AC138" i="2"/>
  <c r="AC137" i="2"/>
  <c r="AC136" i="2"/>
  <c r="AC135" i="2"/>
  <c r="AC131" i="2"/>
  <c r="AC130" i="2"/>
  <c r="AC129" i="2"/>
  <c r="AC128" i="2"/>
  <c r="AC127" i="2"/>
  <c r="AC126" i="2"/>
  <c r="AC125" i="2"/>
  <c r="AC124" i="2"/>
  <c r="AC123" i="2"/>
  <c r="AC119" i="2"/>
  <c r="AC118" i="2"/>
  <c r="AC117" i="2"/>
  <c r="AC116" i="2"/>
  <c r="AC111" i="2"/>
  <c r="AC110" i="2"/>
  <c r="AC109" i="2"/>
  <c r="AC108" i="2"/>
  <c r="AC107" i="2"/>
  <c r="AC106" i="2"/>
  <c r="AC97" i="2"/>
  <c r="AC96" i="2"/>
  <c r="AC95" i="2"/>
  <c r="AC94" i="2"/>
  <c r="AC93" i="2"/>
  <c r="AC92" i="2"/>
  <c r="AC91" i="2"/>
  <c r="AC90" i="2"/>
  <c r="AC89" i="2"/>
  <c r="AC88" i="2"/>
  <c r="AC87" i="2"/>
  <c r="AC86" i="2"/>
  <c r="AC85" i="2"/>
  <c r="AC84" i="2"/>
  <c r="AC80" i="2"/>
  <c r="AC79" i="2"/>
  <c r="AC78" i="2"/>
  <c r="AC77" i="2"/>
  <c r="AC76" i="2"/>
  <c r="AC75" i="2"/>
  <c r="AC74" i="2"/>
  <c r="AC73" i="2"/>
  <c r="AC72" i="2"/>
  <c r="AC71" i="2"/>
  <c r="AC70" i="2"/>
  <c r="AC69" i="2"/>
  <c r="AC68" i="2"/>
  <c r="AC67" i="2"/>
  <c r="AC66" i="2"/>
  <c r="AC65" i="2"/>
  <c r="AC64" i="2"/>
  <c r="AC63" i="2"/>
  <c r="AC62" i="2"/>
  <c r="AC61" i="2"/>
  <c r="AC60" i="2"/>
  <c r="AC59" i="2"/>
  <c r="AC58" i="2"/>
  <c r="AC57" i="2"/>
  <c r="AC56" i="2"/>
  <c r="AC50" i="2"/>
  <c r="AC49" i="2"/>
  <c r="AC48" i="2"/>
  <c r="AC45" i="2"/>
  <c r="AC44" i="2"/>
  <c r="AC43" i="2"/>
  <c r="AC42" i="2"/>
  <c r="AC41" i="2"/>
  <c r="AC40" i="2"/>
  <c r="AC39" i="2"/>
  <c r="AC38" i="2"/>
  <c r="AC37" i="2"/>
  <c r="AC36" i="2"/>
  <c r="AC35" i="2"/>
  <c r="AC34" i="2"/>
  <c r="AC33" i="2"/>
  <c r="AC32" i="2"/>
  <c r="AC31" i="2"/>
  <c r="AC27" i="2"/>
  <c r="AC26" i="2"/>
  <c r="AC25" i="2"/>
  <c r="AC24" i="2"/>
  <c r="AC23" i="2"/>
  <c r="AC22" i="2"/>
  <c r="AC21" i="2"/>
  <c r="AC20" i="2"/>
  <c r="AC18" i="2"/>
  <c r="AC17" i="2"/>
  <c r="AC16" i="2"/>
  <c r="AC15" i="2"/>
  <c r="AC14" i="2"/>
  <c r="AC13" i="2"/>
  <c r="AC12" i="2"/>
  <c r="AC11" i="2"/>
  <c r="AC10" i="2"/>
  <c r="AC9" i="2"/>
  <c r="AC8" i="2"/>
  <c r="O376" i="2"/>
  <c r="O375" i="2"/>
  <c r="O374" i="2"/>
  <c r="O373" i="2"/>
  <c r="O372" i="2"/>
  <c r="O364" i="2"/>
  <c r="O363" i="2"/>
  <c r="O362" i="2"/>
  <c r="O361" i="2"/>
  <c r="O360" i="2"/>
  <c r="O359" i="2"/>
  <c r="O358" i="2"/>
  <c r="O352" i="2"/>
  <c r="O351" i="2"/>
  <c r="O350" i="2"/>
  <c r="O349" i="2"/>
  <c r="O348" i="2"/>
  <c r="O347" i="2"/>
  <c r="O346" i="2"/>
  <c r="O345" i="2"/>
  <c r="O344" i="2"/>
  <c r="O343" i="2"/>
  <c r="O342" i="2"/>
  <c r="O334" i="2"/>
  <c r="O333" i="2"/>
  <c r="O332" i="2"/>
  <c r="O331" i="2"/>
  <c r="O330" i="2"/>
  <c r="O329" i="2"/>
  <c r="O328" i="2"/>
  <c r="O327" i="2"/>
  <c r="O326" i="2"/>
  <c r="O325" i="2"/>
  <c r="O320" i="2"/>
  <c r="O319" i="2"/>
  <c r="O318" i="2"/>
  <c r="O370" i="2"/>
  <c r="O369" i="2"/>
  <c r="O368" i="2"/>
  <c r="O366" i="2"/>
  <c r="O365" i="2"/>
  <c r="O317" i="2"/>
  <c r="O316" i="2"/>
  <c r="O315" i="2"/>
  <c r="O314" i="2"/>
  <c r="O313" i="2"/>
  <c r="O312" i="2"/>
  <c r="O311" i="2"/>
  <c r="O310" i="2"/>
  <c r="O309" i="2"/>
  <c r="O308" i="2"/>
  <c r="O307" i="2"/>
  <c r="O306" i="2"/>
  <c r="O305" i="2"/>
  <c r="O304" i="2"/>
  <c r="O303" i="2"/>
  <c r="O302" i="2"/>
  <c r="O301" i="2"/>
  <c r="O300" i="2"/>
  <c r="O299" i="2"/>
  <c r="O298" i="2"/>
  <c r="O297" i="2"/>
  <c r="O296" i="2"/>
  <c r="O295" i="2"/>
  <c r="O294" i="2"/>
  <c r="O293" i="2"/>
  <c r="O292" i="2"/>
  <c r="O291" i="2"/>
  <c r="O290" i="2"/>
  <c r="O289" i="2"/>
  <c r="O288" i="2"/>
  <c r="O287" i="2"/>
  <c r="O286" i="2"/>
  <c r="O285" i="2"/>
  <c r="O284" i="2"/>
  <c r="O283" i="2"/>
  <c r="O282" i="2"/>
  <c r="O281" i="2"/>
  <c r="O274" i="2"/>
  <c r="O273" i="2"/>
  <c r="O272" i="2"/>
  <c r="O271" i="2"/>
  <c r="O270" i="2"/>
  <c r="O269" i="2"/>
  <c r="O268" i="2"/>
  <c r="O267" i="2"/>
  <c r="O266" i="2"/>
  <c r="O265" i="2"/>
  <c r="O264" i="2"/>
  <c r="O263" i="2"/>
  <c r="O262" i="2"/>
  <c r="O261" i="2"/>
  <c r="O260" i="2"/>
  <c r="O259" i="2"/>
  <c r="O258" i="2"/>
  <c r="O257" i="2"/>
  <c r="O256" i="2"/>
  <c r="O255" i="2"/>
  <c r="O254" i="2"/>
  <c r="O253" i="2"/>
  <c r="O252" i="2"/>
  <c r="O251" i="2"/>
  <c r="O250" i="2"/>
  <c r="O249" i="2"/>
  <c r="O248" i="2"/>
  <c r="O247" i="2"/>
  <c r="O246" i="2"/>
  <c r="O245" i="2"/>
  <c r="O244" i="2"/>
  <c r="O243" i="2"/>
  <c r="O239" i="2"/>
  <c r="O238" i="2"/>
  <c r="O237" i="2"/>
  <c r="O236" i="2"/>
  <c r="O235" i="2"/>
  <c r="O234" i="2"/>
  <c r="O233" i="2"/>
  <c r="O232" i="2"/>
  <c r="O231" i="2"/>
  <c r="O230" i="2"/>
  <c r="O229" i="2"/>
  <c r="O228" i="2"/>
  <c r="O227" i="2"/>
  <c r="O226" i="2"/>
  <c r="O225" i="2"/>
  <c r="O224" i="2"/>
  <c r="O223" i="2"/>
  <c r="O219" i="2"/>
  <c r="O218" i="2"/>
  <c r="O217" i="2"/>
  <c r="O216" i="2"/>
  <c r="O215" i="2"/>
  <c r="O214" i="2"/>
  <c r="O213" i="2"/>
  <c r="O212" i="2"/>
  <c r="O211" i="2"/>
  <c r="O206" i="2"/>
  <c r="O205" i="2"/>
  <c r="O204" i="2"/>
  <c r="O203" i="2"/>
  <c r="O202" i="2"/>
  <c r="O201" i="2"/>
  <c r="O200" i="2"/>
  <c r="O199" i="2"/>
  <c r="O195" i="2"/>
  <c r="O194" i="2"/>
  <c r="O193" i="2"/>
  <c r="O192" i="2"/>
  <c r="O191" i="2"/>
  <c r="O190" i="2"/>
  <c r="O189" i="2"/>
  <c r="O188" i="2"/>
  <c r="O187" i="2"/>
  <c r="O186" i="2"/>
  <c r="O185" i="2"/>
  <c r="O184" i="2"/>
  <c r="O183" i="2"/>
  <c r="O182" i="2"/>
  <c r="O181" i="2"/>
  <c r="O180" i="2"/>
  <c r="O179" i="2"/>
  <c r="O178" i="2"/>
  <c r="O177" i="2"/>
  <c r="O176" i="2"/>
  <c r="O175" i="2"/>
  <c r="O174" i="2"/>
  <c r="O173" i="2"/>
  <c r="O166" i="2"/>
  <c r="O165" i="2"/>
  <c r="O164" i="2"/>
  <c r="O163" i="2"/>
  <c r="O162" i="2"/>
  <c r="O161" i="2"/>
  <c r="O160" i="2"/>
  <c r="O159" i="2"/>
  <c r="O158" i="2"/>
  <c r="O157" i="2"/>
  <c r="O156" i="2"/>
  <c r="O155" i="2"/>
  <c r="O153" i="2"/>
  <c r="O152" i="2"/>
  <c r="O151" i="2"/>
  <c r="O150" i="2"/>
  <c r="O149" i="2"/>
  <c r="O148" i="2"/>
  <c r="O147" i="2"/>
  <c r="O146" i="2"/>
  <c r="O145" i="2"/>
  <c r="O144" i="2"/>
  <c r="O143" i="2"/>
  <c r="O142" i="2"/>
  <c r="O141" i="2"/>
  <c r="O140" i="2"/>
  <c r="O139" i="2"/>
  <c r="O138" i="2"/>
  <c r="O137" i="2"/>
  <c r="O136" i="2"/>
  <c r="O135" i="2"/>
  <c r="O131" i="2"/>
  <c r="O130" i="2"/>
  <c r="O129" i="2"/>
  <c r="O128" i="2"/>
  <c r="O127" i="2"/>
  <c r="O126" i="2"/>
  <c r="O125" i="2"/>
  <c r="O124" i="2"/>
  <c r="O123" i="2"/>
  <c r="O119" i="2"/>
  <c r="O118" i="2"/>
  <c r="O117" i="2"/>
  <c r="O116" i="2"/>
  <c r="O111" i="2"/>
  <c r="O110" i="2"/>
  <c r="O109" i="2"/>
  <c r="O108" i="2"/>
  <c r="O107" i="2"/>
  <c r="O106" i="2"/>
  <c r="O96" i="2"/>
  <c r="O95" i="2"/>
  <c r="O94" i="2"/>
  <c r="O93" i="2"/>
  <c r="O92" i="2"/>
  <c r="O91" i="2"/>
  <c r="O90" i="2"/>
  <c r="O89" i="2"/>
  <c r="O88" i="2"/>
  <c r="O87" i="2"/>
  <c r="O86" i="2"/>
  <c r="O85" i="2"/>
  <c r="O84" i="2"/>
  <c r="O80" i="2"/>
  <c r="O79" i="2"/>
  <c r="O78" i="2"/>
  <c r="O77" i="2"/>
  <c r="O76" i="2"/>
  <c r="O75" i="2"/>
  <c r="O74" i="2"/>
  <c r="O73" i="2"/>
  <c r="O72" i="2"/>
  <c r="O71" i="2"/>
  <c r="O70" i="2"/>
  <c r="O69" i="2"/>
  <c r="O68" i="2"/>
  <c r="O67" i="2"/>
  <c r="O66" i="2"/>
  <c r="O65" i="2"/>
  <c r="O64" i="2"/>
  <c r="O63" i="2"/>
  <c r="O62" i="2"/>
  <c r="O61" i="2"/>
  <c r="O60" i="2"/>
  <c r="O59" i="2"/>
  <c r="O58" i="2"/>
  <c r="O57" i="2"/>
  <c r="O56" i="2"/>
  <c r="O50" i="2"/>
  <c r="O49" i="2"/>
  <c r="O48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27" i="2"/>
  <c r="O26" i="2"/>
  <c r="O25" i="2"/>
  <c r="O24" i="2"/>
  <c r="O23" i="2"/>
  <c r="O22" i="2"/>
  <c r="O21" i="2"/>
  <c r="O20" i="2"/>
  <c r="O18" i="2"/>
  <c r="O17" i="2"/>
  <c r="O16" i="2"/>
  <c r="O15" i="2"/>
  <c r="O14" i="2"/>
  <c r="O13" i="2"/>
  <c r="O12" i="2"/>
  <c r="O11" i="2"/>
  <c r="O10" i="2"/>
  <c r="O9" i="2"/>
  <c r="O8" i="2"/>
  <c r="V376" i="2"/>
  <c r="V375" i="2"/>
  <c r="V374" i="2"/>
  <c r="V373" i="2"/>
  <c r="V372" i="2"/>
  <c r="V364" i="2"/>
  <c r="V363" i="2"/>
  <c r="V362" i="2"/>
  <c r="V361" i="2"/>
  <c r="V360" i="2"/>
  <c r="V359" i="2"/>
  <c r="V358" i="2"/>
  <c r="V352" i="2"/>
  <c r="V351" i="2"/>
  <c r="V350" i="2"/>
  <c r="V349" i="2"/>
  <c r="V348" i="2"/>
  <c r="V347" i="2"/>
  <c r="V346" i="2"/>
  <c r="V345" i="2"/>
  <c r="V344" i="2"/>
  <c r="V343" i="2"/>
  <c r="V342" i="2"/>
  <c r="V334" i="2"/>
  <c r="V333" i="2"/>
  <c r="V332" i="2"/>
  <c r="V331" i="2"/>
  <c r="V330" i="2"/>
  <c r="V329" i="2"/>
  <c r="V328" i="2"/>
  <c r="V327" i="2"/>
  <c r="V326" i="2"/>
  <c r="V325" i="2"/>
  <c r="V320" i="2"/>
  <c r="V319" i="2"/>
  <c r="V318" i="2"/>
  <c r="V370" i="2"/>
  <c r="V369" i="2"/>
  <c r="V368" i="2"/>
  <c r="V366" i="2"/>
  <c r="V365" i="2"/>
  <c r="V317" i="2"/>
  <c r="V316" i="2"/>
  <c r="V315" i="2"/>
  <c r="V314" i="2"/>
  <c r="V313" i="2"/>
  <c r="V312" i="2"/>
  <c r="V311" i="2"/>
  <c r="V310" i="2"/>
  <c r="V309" i="2"/>
  <c r="V308" i="2"/>
  <c r="V307" i="2"/>
  <c r="V306" i="2"/>
  <c r="V305" i="2"/>
  <c r="V304" i="2"/>
  <c r="V303" i="2"/>
  <c r="V302" i="2"/>
  <c r="V301" i="2"/>
  <c r="V300" i="2"/>
  <c r="V299" i="2"/>
  <c r="V298" i="2"/>
  <c r="V297" i="2"/>
  <c r="V296" i="2"/>
  <c r="V295" i="2"/>
  <c r="V294" i="2"/>
  <c r="V293" i="2"/>
  <c r="V292" i="2"/>
  <c r="V291" i="2"/>
  <c r="V290" i="2"/>
  <c r="V289" i="2"/>
  <c r="V288" i="2"/>
  <c r="V287" i="2"/>
  <c r="V286" i="2"/>
  <c r="V285" i="2"/>
  <c r="V284" i="2"/>
  <c r="V283" i="2"/>
  <c r="V282" i="2"/>
  <c r="V281" i="2"/>
  <c r="V274" i="2"/>
  <c r="V273" i="2"/>
  <c r="V272" i="2"/>
  <c r="V271" i="2"/>
  <c r="V270" i="2"/>
  <c r="V269" i="2"/>
  <c r="V268" i="2"/>
  <c r="V267" i="2"/>
  <c r="V266" i="2"/>
  <c r="V265" i="2"/>
  <c r="V264" i="2"/>
  <c r="V263" i="2"/>
  <c r="V262" i="2"/>
  <c r="V261" i="2"/>
  <c r="V260" i="2"/>
  <c r="V259" i="2"/>
  <c r="V258" i="2"/>
  <c r="V257" i="2"/>
  <c r="V256" i="2"/>
  <c r="V255" i="2"/>
  <c r="V254" i="2"/>
  <c r="V253" i="2"/>
  <c r="V252" i="2"/>
  <c r="V251" i="2"/>
  <c r="V250" i="2"/>
  <c r="V249" i="2"/>
  <c r="V248" i="2"/>
  <c r="V247" i="2"/>
  <c r="V246" i="2"/>
  <c r="V245" i="2"/>
  <c r="V244" i="2"/>
  <c r="V243" i="2"/>
  <c r="V239" i="2"/>
  <c r="V238" i="2"/>
  <c r="V237" i="2"/>
  <c r="V236" i="2"/>
  <c r="V235" i="2"/>
  <c r="V234" i="2"/>
  <c r="V233" i="2"/>
  <c r="V232" i="2"/>
  <c r="V231" i="2"/>
  <c r="V230" i="2"/>
  <c r="V229" i="2"/>
  <c r="V228" i="2"/>
  <c r="V227" i="2"/>
  <c r="V226" i="2"/>
  <c r="V225" i="2"/>
  <c r="V224" i="2"/>
  <c r="V223" i="2"/>
  <c r="V219" i="2"/>
  <c r="V218" i="2"/>
  <c r="V217" i="2"/>
  <c r="V216" i="2"/>
  <c r="V215" i="2"/>
  <c r="V214" i="2"/>
  <c r="V213" i="2"/>
  <c r="V212" i="2"/>
  <c r="V211" i="2"/>
  <c r="V206" i="2"/>
  <c r="V205" i="2"/>
  <c r="V204" i="2"/>
  <c r="V203" i="2"/>
  <c r="V202" i="2"/>
  <c r="V201" i="2"/>
  <c r="V200" i="2"/>
  <c r="V199" i="2"/>
  <c r="V195" i="2"/>
  <c r="V194" i="2"/>
  <c r="V193" i="2"/>
  <c r="V192" i="2"/>
  <c r="V191" i="2"/>
  <c r="V190" i="2"/>
  <c r="V189" i="2"/>
  <c r="V188" i="2"/>
  <c r="V187" i="2"/>
  <c r="V186" i="2"/>
  <c r="V185" i="2"/>
  <c r="V184" i="2"/>
  <c r="V183" i="2"/>
  <c r="V182" i="2"/>
  <c r="V181" i="2"/>
  <c r="V180" i="2"/>
  <c r="V179" i="2"/>
  <c r="V178" i="2"/>
  <c r="V177" i="2"/>
  <c r="V176" i="2"/>
  <c r="V175" i="2"/>
  <c r="V174" i="2"/>
  <c r="V173" i="2"/>
  <c r="V166" i="2"/>
  <c r="V165" i="2"/>
  <c r="V164" i="2"/>
  <c r="V163" i="2"/>
  <c r="V162" i="2"/>
  <c r="V161" i="2"/>
  <c r="V160" i="2"/>
  <c r="V159" i="2"/>
  <c r="V158" i="2"/>
  <c r="V157" i="2"/>
  <c r="V156" i="2"/>
  <c r="V155" i="2"/>
  <c r="V153" i="2"/>
  <c r="V152" i="2"/>
  <c r="V151" i="2"/>
  <c r="V150" i="2"/>
  <c r="V149" i="2"/>
  <c r="V148" i="2"/>
  <c r="V147" i="2"/>
  <c r="V146" i="2"/>
  <c r="V145" i="2"/>
  <c r="V144" i="2"/>
  <c r="V143" i="2"/>
  <c r="V142" i="2"/>
  <c r="V141" i="2"/>
  <c r="V140" i="2"/>
  <c r="V139" i="2"/>
  <c r="V138" i="2"/>
  <c r="V137" i="2"/>
  <c r="V136" i="2"/>
  <c r="V135" i="2"/>
  <c r="V131" i="2"/>
  <c r="V130" i="2"/>
  <c r="V129" i="2"/>
  <c r="V128" i="2"/>
  <c r="V127" i="2"/>
  <c r="V126" i="2"/>
  <c r="V125" i="2"/>
  <c r="V124" i="2"/>
  <c r="V123" i="2"/>
  <c r="V119" i="2"/>
  <c r="V118" i="2"/>
  <c r="V117" i="2"/>
  <c r="V116" i="2"/>
  <c r="V111" i="2"/>
  <c r="V110" i="2"/>
  <c r="V109" i="2"/>
  <c r="V108" i="2"/>
  <c r="V107" i="2"/>
  <c r="V106" i="2"/>
  <c r="V96" i="2"/>
  <c r="V95" i="2"/>
  <c r="V94" i="2"/>
  <c r="V93" i="2"/>
  <c r="V92" i="2"/>
  <c r="V91" i="2"/>
  <c r="V90" i="2"/>
  <c r="V89" i="2"/>
  <c r="V88" i="2"/>
  <c r="V87" i="2"/>
  <c r="V86" i="2"/>
  <c r="V85" i="2"/>
  <c r="V84" i="2"/>
  <c r="V80" i="2"/>
  <c r="V79" i="2"/>
  <c r="V78" i="2"/>
  <c r="V77" i="2"/>
  <c r="V76" i="2"/>
  <c r="V75" i="2"/>
  <c r="V74" i="2"/>
  <c r="V73" i="2"/>
  <c r="V72" i="2"/>
  <c r="V71" i="2"/>
  <c r="V70" i="2"/>
  <c r="V69" i="2"/>
  <c r="V68" i="2"/>
  <c r="V67" i="2"/>
  <c r="V66" i="2"/>
  <c r="V65" i="2"/>
  <c r="V64" i="2"/>
  <c r="V63" i="2"/>
  <c r="V62" i="2"/>
  <c r="V61" i="2"/>
  <c r="V60" i="2"/>
  <c r="V59" i="2"/>
  <c r="V58" i="2"/>
  <c r="V57" i="2"/>
  <c r="V56" i="2"/>
  <c r="V50" i="2"/>
  <c r="V49" i="2"/>
  <c r="V48" i="2"/>
  <c r="V45" i="2"/>
  <c r="V44" i="2"/>
  <c r="V43" i="2"/>
  <c r="V42" i="2"/>
  <c r="V41" i="2"/>
  <c r="V40" i="2"/>
  <c r="V39" i="2"/>
  <c r="V38" i="2"/>
  <c r="V37" i="2"/>
  <c r="V36" i="2"/>
  <c r="V35" i="2"/>
  <c r="V34" i="2"/>
  <c r="V33" i="2"/>
  <c r="V32" i="2"/>
  <c r="V31" i="2"/>
  <c r="V27" i="2"/>
  <c r="V26" i="2"/>
  <c r="V25" i="2"/>
  <c r="V24" i="2"/>
  <c r="V23" i="2"/>
  <c r="V22" i="2"/>
  <c r="V21" i="2"/>
  <c r="V20" i="2"/>
  <c r="V18" i="2"/>
  <c r="V17" i="2"/>
  <c r="V16" i="2"/>
  <c r="V15" i="2"/>
  <c r="V14" i="2"/>
  <c r="V13" i="2"/>
  <c r="V12" i="2"/>
  <c r="V11" i="2"/>
  <c r="V10" i="2"/>
  <c r="V9" i="2"/>
  <c r="V8" i="2"/>
  <c r="D376" i="2"/>
  <c r="D375" i="2"/>
  <c r="D374" i="2"/>
  <c r="D373" i="2"/>
  <c r="D364" i="2"/>
  <c r="D363" i="2"/>
  <c r="D362" i="2"/>
  <c r="D361" i="2"/>
  <c r="D360" i="2"/>
  <c r="D359" i="2"/>
  <c r="D358" i="2"/>
  <c r="D352" i="2"/>
  <c r="D351" i="2"/>
  <c r="D350" i="2"/>
  <c r="D349" i="2"/>
  <c r="D348" i="2"/>
  <c r="D347" i="2"/>
  <c r="D346" i="2"/>
  <c r="D345" i="2"/>
  <c r="D344" i="2"/>
  <c r="D343" i="2"/>
  <c r="D342" i="2"/>
  <c r="D334" i="2"/>
  <c r="D333" i="2"/>
  <c r="D332" i="2"/>
  <c r="D331" i="2"/>
  <c r="D330" i="2"/>
  <c r="D329" i="2"/>
  <c r="D328" i="2"/>
  <c r="D327" i="2"/>
  <c r="D326" i="2"/>
  <c r="D325" i="2"/>
  <c r="D320" i="2"/>
  <c r="D319" i="2"/>
  <c r="D318" i="2"/>
  <c r="D370" i="2"/>
  <c r="D369" i="2"/>
  <c r="D368" i="2"/>
  <c r="D366" i="2"/>
  <c r="D365" i="2"/>
  <c r="D317" i="2"/>
  <c r="D316" i="2"/>
  <c r="D315" i="2"/>
  <c r="D314" i="2"/>
  <c r="D313" i="2"/>
  <c r="D312" i="2"/>
  <c r="D311" i="2"/>
  <c r="D310" i="2"/>
  <c r="D309" i="2"/>
  <c r="D308" i="2"/>
  <c r="D307" i="2"/>
  <c r="D306" i="2"/>
  <c r="D305" i="2"/>
  <c r="D304" i="2"/>
  <c r="D303" i="2"/>
  <c r="D302" i="2"/>
  <c r="D301" i="2"/>
  <c r="D300" i="2"/>
  <c r="D299" i="2"/>
  <c r="D298" i="2"/>
  <c r="D297" i="2"/>
  <c r="D296" i="2"/>
  <c r="D295" i="2"/>
  <c r="D294" i="2"/>
  <c r="D293" i="2"/>
  <c r="D292" i="2"/>
  <c r="D291" i="2"/>
  <c r="D290" i="2"/>
  <c r="D289" i="2"/>
  <c r="D288" i="2"/>
  <c r="D287" i="2"/>
  <c r="D286" i="2"/>
  <c r="D285" i="2"/>
  <c r="D284" i="2"/>
  <c r="D283" i="2"/>
  <c r="D282" i="2"/>
  <c r="D281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252" i="2"/>
  <c r="D251" i="2"/>
  <c r="D250" i="2"/>
  <c r="D249" i="2"/>
  <c r="D248" i="2"/>
  <c r="D247" i="2"/>
  <c r="D246" i="2"/>
  <c r="D245" i="2"/>
  <c r="D244" i="2"/>
  <c r="D243" i="2"/>
  <c r="D239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19" i="2"/>
  <c r="D218" i="2"/>
  <c r="D217" i="2"/>
  <c r="D216" i="2"/>
  <c r="D215" i="2"/>
  <c r="D214" i="2"/>
  <c r="D213" i="2"/>
  <c r="D212" i="2"/>
  <c r="D211" i="2"/>
  <c r="D206" i="2"/>
  <c r="D205" i="2"/>
  <c r="D204" i="2"/>
  <c r="D203" i="2"/>
  <c r="D202" i="2"/>
  <c r="D201" i="2"/>
  <c r="D200" i="2"/>
  <c r="D199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1" i="2"/>
  <c r="D130" i="2"/>
  <c r="D129" i="2"/>
  <c r="D128" i="2"/>
  <c r="D127" i="2"/>
  <c r="D126" i="2"/>
  <c r="D125" i="2"/>
  <c r="D124" i="2"/>
  <c r="D123" i="2"/>
  <c r="D119" i="2"/>
  <c r="D118" i="2"/>
  <c r="D117" i="2"/>
  <c r="D116" i="2"/>
  <c r="D111" i="2"/>
  <c r="D110" i="2"/>
  <c r="D109" i="2"/>
  <c r="D108" i="2"/>
  <c r="D107" i="2"/>
  <c r="D106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0" i="2"/>
  <c r="D49" i="2"/>
  <c r="D48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27" i="2"/>
  <c r="D26" i="2"/>
  <c r="D25" i="2"/>
  <c r="D24" i="2"/>
  <c r="D23" i="2"/>
  <c r="D22" i="2"/>
  <c r="D21" i="2"/>
  <c r="D20" i="2"/>
  <c r="D18" i="2"/>
  <c r="D17" i="2"/>
  <c r="D16" i="2"/>
  <c r="D15" i="2"/>
  <c r="D14" i="2"/>
  <c r="D13" i="2"/>
  <c r="D12" i="2"/>
  <c r="D11" i="2"/>
  <c r="D10" i="2"/>
  <c r="D9" i="2"/>
  <c r="D8" i="2"/>
  <c r="AB376" i="2"/>
  <c r="AB375" i="2"/>
  <c r="AB374" i="2"/>
  <c r="AB373" i="2"/>
  <c r="AB372" i="2"/>
  <c r="AB364" i="2"/>
  <c r="AB363" i="2"/>
  <c r="AB362" i="2"/>
  <c r="AB361" i="2"/>
  <c r="AB360" i="2"/>
  <c r="AB359" i="2"/>
  <c r="AB358" i="2"/>
  <c r="AB352" i="2"/>
  <c r="AB351" i="2"/>
  <c r="AB350" i="2"/>
  <c r="AB349" i="2"/>
  <c r="AB348" i="2"/>
  <c r="AB347" i="2"/>
  <c r="AB346" i="2"/>
  <c r="AB345" i="2"/>
  <c r="AB344" i="2"/>
  <c r="AB343" i="2"/>
  <c r="AB342" i="2"/>
  <c r="AB334" i="2"/>
  <c r="AB333" i="2"/>
  <c r="AB332" i="2"/>
  <c r="AB331" i="2"/>
  <c r="AB330" i="2"/>
  <c r="AB329" i="2"/>
  <c r="AB328" i="2"/>
  <c r="AB327" i="2"/>
  <c r="AB326" i="2"/>
  <c r="AB325" i="2"/>
  <c r="AB320" i="2"/>
  <c r="AB319" i="2"/>
  <c r="AB318" i="2"/>
  <c r="AB370" i="2"/>
  <c r="AB369" i="2"/>
  <c r="AB365" i="2"/>
  <c r="AB317" i="2"/>
  <c r="AB316" i="2"/>
  <c r="AB315" i="2"/>
  <c r="AB314" i="2"/>
  <c r="AB313" i="2"/>
  <c r="AB312" i="2"/>
  <c r="AB311" i="2"/>
  <c r="AB310" i="2"/>
  <c r="AB309" i="2"/>
  <c r="AB308" i="2"/>
  <c r="AB307" i="2"/>
  <c r="AB306" i="2"/>
  <c r="AB305" i="2"/>
  <c r="AB304" i="2"/>
  <c r="AB303" i="2"/>
  <c r="AB302" i="2"/>
  <c r="AB301" i="2"/>
  <c r="AB300" i="2"/>
  <c r="AB299" i="2"/>
  <c r="AB298" i="2"/>
  <c r="AB297" i="2"/>
  <c r="AB296" i="2"/>
  <c r="AB295" i="2"/>
  <c r="AB294" i="2"/>
  <c r="AB293" i="2"/>
  <c r="AB292" i="2"/>
  <c r="AB291" i="2"/>
  <c r="AB290" i="2"/>
  <c r="AB289" i="2"/>
  <c r="AB288" i="2"/>
  <c r="AB287" i="2"/>
  <c r="AB286" i="2"/>
  <c r="AB285" i="2"/>
  <c r="AB284" i="2"/>
  <c r="AB283" i="2"/>
  <c r="AB282" i="2"/>
  <c r="AB281" i="2"/>
  <c r="AB274" i="2"/>
  <c r="AB273" i="2"/>
  <c r="AB272" i="2"/>
  <c r="AB271" i="2"/>
  <c r="AB270" i="2"/>
  <c r="AB269" i="2"/>
  <c r="AB268" i="2"/>
  <c r="AB267" i="2"/>
  <c r="AB266" i="2"/>
  <c r="AB265" i="2"/>
  <c r="AB264" i="2"/>
  <c r="AB263" i="2"/>
  <c r="AB262" i="2"/>
  <c r="AB261" i="2"/>
  <c r="AB260" i="2"/>
  <c r="AB259" i="2"/>
  <c r="AB258" i="2"/>
  <c r="AB257" i="2"/>
  <c r="AB256" i="2"/>
  <c r="AB255" i="2"/>
  <c r="AB254" i="2"/>
  <c r="AB253" i="2"/>
  <c r="AB252" i="2"/>
  <c r="AB251" i="2"/>
  <c r="AB250" i="2"/>
  <c r="AB249" i="2"/>
  <c r="AB248" i="2"/>
  <c r="AB247" i="2"/>
  <c r="AB246" i="2"/>
  <c r="AB245" i="2"/>
  <c r="AB244" i="2"/>
  <c r="AB243" i="2"/>
  <c r="AB239" i="2"/>
  <c r="AB238" i="2"/>
  <c r="AB237" i="2"/>
  <c r="AB236" i="2"/>
  <c r="AB235" i="2"/>
  <c r="AB234" i="2"/>
  <c r="AB233" i="2"/>
  <c r="AB232" i="2"/>
  <c r="AB231" i="2"/>
  <c r="AB230" i="2"/>
  <c r="AB229" i="2"/>
  <c r="AB228" i="2"/>
  <c r="AB227" i="2"/>
  <c r="AB226" i="2"/>
  <c r="AB225" i="2"/>
  <c r="AB224" i="2"/>
  <c r="AB223" i="2"/>
  <c r="AB219" i="2"/>
  <c r="AB218" i="2"/>
  <c r="AB217" i="2"/>
  <c r="AB216" i="2"/>
  <c r="AB215" i="2"/>
  <c r="AB214" i="2"/>
  <c r="AB213" i="2"/>
  <c r="AB212" i="2"/>
  <c r="AB211" i="2"/>
  <c r="AB206" i="2"/>
  <c r="AB205" i="2"/>
  <c r="AB204" i="2"/>
  <c r="AB203" i="2"/>
  <c r="AB202" i="2"/>
  <c r="AB201" i="2"/>
  <c r="AB200" i="2"/>
  <c r="AB199" i="2"/>
  <c r="AB195" i="2"/>
  <c r="AB194" i="2"/>
  <c r="AB193" i="2"/>
  <c r="AB192" i="2"/>
  <c r="AB191" i="2"/>
  <c r="AB190" i="2"/>
  <c r="AB189" i="2"/>
  <c r="AB188" i="2"/>
  <c r="AB187" i="2"/>
  <c r="AB186" i="2"/>
  <c r="AB185" i="2"/>
  <c r="AB184" i="2"/>
  <c r="AB183" i="2"/>
  <c r="AB182" i="2"/>
  <c r="AB181" i="2"/>
  <c r="AB180" i="2"/>
  <c r="AB179" i="2"/>
  <c r="AB178" i="2"/>
  <c r="AB177" i="2"/>
  <c r="AB176" i="2"/>
  <c r="AB175" i="2"/>
  <c r="AB174" i="2"/>
  <c r="AB173" i="2"/>
  <c r="AB166" i="2"/>
  <c r="AB165" i="2"/>
  <c r="AB164" i="2"/>
  <c r="AB163" i="2"/>
  <c r="AB162" i="2"/>
  <c r="AB161" i="2"/>
  <c r="AB160" i="2"/>
  <c r="AB159" i="2"/>
  <c r="AB158" i="2"/>
  <c r="AB157" i="2"/>
  <c r="AB156" i="2"/>
  <c r="AB155" i="2"/>
  <c r="AB153" i="2"/>
  <c r="AB152" i="2"/>
  <c r="AB151" i="2"/>
  <c r="AB150" i="2"/>
  <c r="AB149" i="2"/>
  <c r="AB148" i="2"/>
  <c r="AB147" i="2"/>
  <c r="AB146" i="2"/>
  <c r="AB145" i="2"/>
  <c r="AB144" i="2"/>
  <c r="AB143" i="2"/>
  <c r="AB142" i="2"/>
  <c r="AB141" i="2"/>
  <c r="AB140" i="2"/>
  <c r="AB139" i="2"/>
  <c r="AB138" i="2"/>
  <c r="AB137" i="2"/>
  <c r="AB136" i="2"/>
  <c r="AB135" i="2"/>
  <c r="AB131" i="2"/>
  <c r="AB130" i="2"/>
  <c r="AB129" i="2"/>
  <c r="AB128" i="2"/>
  <c r="AB127" i="2"/>
  <c r="AB126" i="2"/>
  <c r="AB125" i="2"/>
  <c r="AB124" i="2"/>
  <c r="AB123" i="2"/>
  <c r="AB120" i="2"/>
  <c r="AB119" i="2"/>
  <c r="AB118" i="2"/>
  <c r="AB117" i="2"/>
  <c r="AB116" i="2"/>
  <c r="AB111" i="2"/>
  <c r="AB110" i="2"/>
  <c r="AB109" i="2"/>
  <c r="AB108" i="2"/>
  <c r="AB107" i="2"/>
  <c r="AB106" i="2"/>
  <c r="AB96" i="2"/>
  <c r="AB95" i="2"/>
  <c r="AB94" i="2"/>
  <c r="AB93" i="2"/>
  <c r="AB92" i="2"/>
  <c r="AB91" i="2"/>
  <c r="AB90" i="2"/>
  <c r="AB89" i="2"/>
  <c r="AB88" i="2"/>
  <c r="AB87" i="2"/>
  <c r="AB86" i="2"/>
  <c r="AB85" i="2"/>
  <c r="AB84" i="2"/>
  <c r="AB80" i="2"/>
  <c r="AB79" i="2"/>
  <c r="AB78" i="2"/>
  <c r="AB77" i="2"/>
  <c r="AB76" i="2"/>
  <c r="AB75" i="2"/>
  <c r="AB74" i="2"/>
  <c r="AB73" i="2"/>
  <c r="AB72" i="2"/>
  <c r="AB71" i="2"/>
  <c r="AB70" i="2"/>
  <c r="AB69" i="2"/>
  <c r="AB68" i="2"/>
  <c r="AB67" i="2"/>
  <c r="AB66" i="2"/>
  <c r="AB65" i="2"/>
  <c r="AB64" i="2"/>
  <c r="AB63" i="2"/>
  <c r="AB62" i="2"/>
  <c r="AB61" i="2"/>
  <c r="AB60" i="2"/>
  <c r="AB59" i="2"/>
  <c r="AB58" i="2"/>
  <c r="AB57" i="2"/>
  <c r="AB56" i="2"/>
  <c r="AB50" i="2"/>
  <c r="AB49" i="2"/>
  <c r="AB48" i="2"/>
  <c r="AB45" i="2"/>
  <c r="AB44" i="2"/>
  <c r="AB43" i="2"/>
  <c r="AB42" i="2"/>
  <c r="AB41" i="2"/>
  <c r="AB40" i="2"/>
  <c r="AB39" i="2"/>
  <c r="AB38" i="2"/>
  <c r="AB37" i="2"/>
  <c r="AB36" i="2"/>
  <c r="AB35" i="2"/>
  <c r="AB34" i="2"/>
  <c r="AB33" i="2"/>
  <c r="AB32" i="2"/>
  <c r="AB31" i="2"/>
  <c r="AB27" i="2"/>
  <c r="AB26" i="2"/>
  <c r="AB25" i="2"/>
  <c r="AB24" i="2"/>
  <c r="AB23" i="2"/>
  <c r="AB22" i="2"/>
  <c r="AB21" i="2"/>
  <c r="AB20" i="2"/>
  <c r="AB18" i="2"/>
  <c r="AB17" i="2"/>
  <c r="AB16" i="2"/>
  <c r="AB15" i="2"/>
  <c r="AB14" i="2"/>
  <c r="AB13" i="2"/>
  <c r="AB12" i="2"/>
  <c r="AB11" i="2"/>
  <c r="AB10" i="2"/>
  <c r="AB9" i="2"/>
  <c r="AB8" i="2"/>
  <c r="S376" i="2"/>
  <c r="S375" i="2"/>
  <c r="S374" i="2"/>
  <c r="S373" i="2"/>
  <c r="S372" i="2"/>
  <c r="S364" i="2"/>
  <c r="S363" i="2"/>
  <c r="S362" i="2"/>
  <c r="S361" i="2"/>
  <c r="S360" i="2"/>
  <c r="S359" i="2"/>
  <c r="S358" i="2"/>
  <c r="S352" i="2"/>
  <c r="S351" i="2"/>
  <c r="S350" i="2"/>
  <c r="S349" i="2"/>
  <c r="S348" i="2"/>
  <c r="S347" i="2"/>
  <c r="S346" i="2"/>
  <c r="S345" i="2"/>
  <c r="S344" i="2"/>
  <c r="S343" i="2"/>
  <c r="S342" i="2"/>
  <c r="S334" i="2"/>
  <c r="S333" i="2"/>
  <c r="S332" i="2"/>
  <c r="S331" i="2"/>
  <c r="S330" i="2"/>
  <c r="S329" i="2"/>
  <c r="S328" i="2"/>
  <c r="S327" i="2"/>
  <c r="S326" i="2"/>
  <c r="S325" i="2"/>
  <c r="S320" i="2"/>
  <c r="S319" i="2"/>
  <c r="S318" i="2"/>
  <c r="S370" i="2"/>
  <c r="S369" i="2"/>
  <c r="S368" i="2"/>
  <c r="S366" i="2"/>
  <c r="S365" i="2"/>
  <c r="S317" i="2"/>
  <c r="S316" i="2"/>
  <c r="S315" i="2"/>
  <c r="S314" i="2"/>
  <c r="S313" i="2"/>
  <c r="S312" i="2"/>
  <c r="S311" i="2"/>
  <c r="S310" i="2"/>
  <c r="S309" i="2"/>
  <c r="S308" i="2"/>
  <c r="S307" i="2"/>
  <c r="S306" i="2"/>
  <c r="S305" i="2"/>
  <c r="S304" i="2"/>
  <c r="S303" i="2"/>
  <c r="S302" i="2"/>
  <c r="S301" i="2"/>
  <c r="S300" i="2"/>
  <c r="S299" i="2"/>
  <c r="S298" i="2"/>
  <c r="S297" i="2"/>
  <c r="S296" i="2"/>
  <c r="S295" i="2"/>
  <c r="S294" i="2"/>
  <c r="S293" i="2"/>
  <c r="S292" i="2"/>
  <c r="S291" i="2"/>
  <c r="S290" i="2"/>
  <c r="S289" i="2"/>
  <c r="S288" i="2"/>
  <c r="S287" i="2"/>
  <c r="S286" i="2"/>
  <c r="S285" i="2"/>
  <c r="S284" i="2"/>
  <c r="S283" i="2"/>
  <c r="S282" i="2"/>
  <c r="S281" i="2"/>
  <c r="S274" i="2"/>
  <c r="S273" i="2"/>
  <c r="S272" i="2"/>
  <c r="S271" i="2"/>
  <c r="S270" i="2"/>
  <c r="S269" i="2"/>
  <c r="S268" i="2"/>
  <c r="S267" i="2"/>
  <c r="S266" i="2"/>
  <c r="S265" i="2"/>
  <c r="S264" i="2"/>
  <c r="S263" i="2"/>
  <c r="S262" i="2"/>
  <c r="S261" i="2"/>
  <c r="S260" i="2"/>
  <c r="S259" i="2"/>
  <c r="S258" i="2"/>
  <c r="S257" i="2"/>
  <c r="S256" i="2"/>
  <c r="S255" i="2"/>
  <c r="S254" i="2"/>
  <c r="S253" i="2"/>
  <c r="S252" i="2"/>
  <c r="S251" i="2"/>
  <c r="S250" i="2"/>
  <c r="S249" i="2"/>
  <c r="S248" i="2"/>
  <c r="S247" i="2"/>
  <c r="S246" i="2"/>
  <c r="S245" i="2"/>
  <c r="S244" i="2"/>
  <c r="S243" i="2"/>
  <c r="S239" i="2"/>
  <c r="S238" i="2"/>
  <c r="S237" i="2"/>
  <c r="S236" i="2"/>
  <c r="S235" i="2"/>
  <c r="S234" i="2"/>
  <c r="S233" i="2"/>
  <c r="S232" i="2"/>
  <c r="S231" i="2"/>
  <c r="S230" i="2"/>
  <c r="S229" i="2"/>
  <c r="S228" i="2"/>
  <c r="S227" i="2"/>
  <c r="S226" i="2"/>
  <c r="S225" i="2"/>
  <c r="S224" i="2"/>
  <c r="S223" i="2"/>
  <c r="S219" i="2"/>
  <c r="S218" i="2"/>
  <c r="S217" i="2"/>
  <c r="S216" i="2"/>
  <c r="S215" i="2"/>
  <c r="S214" i="2"/>
  <c r="S213" i="2"/>
  <c r="S212" i="2"/>
  <c r="S211" i="2"/>
  <c r="S206" i="2"/>
  <c r="S205" i="2"/>
  <c r="S204" i="2"/>
  <c r="S203" i="2"/>
  <c r="S202" i="2"/>
  <c r="S201" i="2"/>
  <c r="S200" i="2"/>
  <c r="S199" i="2"/>
  <c r="S195" i="2"/>
  <c r="S194" i="2"/>
  <c r="S193" i="2"/>
  <c r="S192" i="2"/>
  <c r="S191" i="2"/>
  <c r="S190" i="2"/>
  <c r="S189" i="2"/>
  <c r="S188" i="2"/>
  <c r="S187" i="2"/>
  <c r="S186" i="2"/>
  <c r="S185" i="2"/>
  <c r="S184" i="2"/>
  <c r="S183" i="2"/>
  <c r="S182" i="2"/>
  <c r="S181" i="2"/>
  <c r="S180" i="2"/>
  <c r="S179" i="2"/>
  <c r="S178" i="2"/>
  <c r="S177" i="2"/>
  <c r="S176" i="2"/>
  <c r="S175" i="2"/>
  <c r="S174" i="2"/>
  <c r="S173" i="2"/>
  <c r="S166" i="2"/>
  <c r="S165" i="2"/>
  <c r="S164" i="2"/>
  <c r="S163" i="2"/>
  <c r="S162" i="2"/>
  <c r="S161" i="2"/>
  <c r="S160" i="2"/>
  <c r="S159" i="2"/>
  <c r="S158" i="2"/>
  <c r="S157" i="2"/>
  <c r="S153" i="2"/>
  <c r="S152" i="2"/>
  <c r="S151" i="2"/>
  <c r="S150" i="2"/>
  <c r="S149" i="2"/>
  <c r="S148" i="2"/>
  <c r="S147" i="2"/>
  <c r="S146" i="2"/>
  <c r="S145" i="2"/>
  <c r="S144" i="2"/>
  <c r="S143" i="2"/>
  <c r="S142" i="2"/>
  <c r="S141" i="2"/>
  <c r="S140" i="2"/>
  <c r="S139" i="2"/>
  <c r="S138" i="2"/>
  <c r="S137" i="2"/>
  <c r="S136" i="2"/>
  <c r="S135" i="2"/>
  <c r="S131" i="2"/>
  <c r="S130" i="2"/>
  <c r="S129" i="2"/>
  <c r="S128" i="2"/>
  <c r="S127" i="2"/>
  <c r="S126" i="2"/>
  <c r="S125" i="2"/>
  <c r="S124" i="2"/>
  <c r="S123" i="2"/>
  <c r="S120" i="2"/>
  <c r="S119" i="2"/>
  <c r="S118" i="2"/>
  <c r="S117" i="2"/>
  <c r="S116" i="2"/>
  <c r="S111" i="2"/>
  <c r="S110" i="2"/>
  <c r="S109" i="2"/>
  <c r="S108" i="2"/>
  <c r="S107" i="2"/>
  <c r="S106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0" i="2"/>
  <c r="S79" i="2"/>
  <c r="S78" i="2"/>
  <c r="S77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0" i="2"/>
  <c r="S49" i="2"/>
  <c r="S48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27" i="2"/>
  <c r="S26" i="2"/>
  <c r="S25" i="2"/>
  <c r="S24" i="2"/>
  <c r="S23" i="2"/>
  <c r="S22" i="2"/>
  <c r="S21" i="2"/>
  <c r="S20" i="2"/>
  <c r="S18" i="2"/>
  <c r="S17" i="2"/>
  <c r="S16" i="2"/>
  <c r="S15" i="2"/>
  <c r="S14" i="2"/>
  <c r="S13" i="2"/>
  <c r="S12" i="2"/>
  <c r="S11" i="2"/>
  <c r="S10" i="2"/>
  <c r="S9" i="2"/>
  <c r="S8" i="2"/>
  <c r="P376" i="2"/>
  <c r="P375" i="2"/>
  <c r="P374" i="2"/>
  <c r="P373" i="2"/>
  <c r="P372" i="2"/>
  <c r="P364" i="2"/>
  <c r="P363" i="2"/>
  <c r="P362" i="2"/>
  <c r="P361" i="2"/>
  <c r="P360" i="2"/>
  <c r="P359" i="2"/>
  <c r="P358" i="2"/>
  <c r="P352" i="2"/>
  <c r="P351" i="2"/>
  <c r="P350" i="2"/>
  <c r="P349" i="2"/>
  <c r="P348" i="2"/>
  <c r="P347" i="2"/>
  <c r="P346" i="2"/>
  <c r="P345" i="2"/>
  <c r="P344" i="2"/>
  <c r="P343" i="2"/>
  <c r="P342" i="2"/>
  <c r="P334" i="2"/>
  <c r="P333" i="2"/>
  <c r="P332" i="2"/>
  <c r="P331" i="2"/>
  <c r="P330" i="2"/>
  <c r="P329" i="2"/>
  <c r="P328" i="2"/>
  <c r="P327" i="2"/>
  <c r="P326" i="2"/>
  <c r="P325" i="2"/>
  <c r="P320" i="2"/>
  <c r="P319" i="2"/>
  <c r="P318" i="2"/>
  <c r="P370" i="2"/>
  <c r="P369" i="2"/>
  <c r="P368" i="2"/>
  <c r="P366" i="2"/>
  <c r="P365" i="2"/>
  <c r="P317" i="2"/>
  <c r="P316" i="2"/>
  <c r="P315" i="2"/>
  <c r="P314" i="2"/>
  <c r="P313" i="2"/>
  <c r="P312" i="2"/>
  <c r="P311" i="2"/>
  <c r="P310" i="2"/>
  <c r="P309" i="2"/>
  <c r="P308" i="2"/>
  <c r="P307" i="2"/>
  <c r="P306" i="2"/>
  <c r="P305" i="2"/>
  <c r="P304" i="2"/>
  <c r="P303" i="2"/>
  <c r="P302" i="2"/>
  <c r="P301" i="2"/>
  <c r="P300" i="2"/>
  <c r="P299" i="2"/>
  <c r="P298" i="2"/>
  <c r="P297" i="2"/>
  <c r="P296" i="2"/>
  <c r="P295" i="2"/>
  <c r="P294" i="2"/>
  <c r="P293" i="2"/>
  <c r="P292" i="2"/>
  <c r="P291" i="2"/>
  <c r="P290" i="2"/>
  <c r="P289" i="2"/>
  <c r="P288" i="2"/>
  <c r="P287" i="2"/>
  <c r="P286" i="2"/>
  <c r="P285" i="2"/>
  <c r="P284" i="2"/>
  <c r="P283" i="2"/>
  <c r="P282" i="2"/>
  <c r="P281" i="2"/>
  <c r="P274" i="2"/>
  <c r="P273" i="2"/>
  <c r="P272" i="2"/>
  <c r="P271" i="2"/>
  <c r="P270" i="2"/>
  <c r="P269" i="2"/>
  <c r="P268" i="2"/>
  <c r="P267" i="2"/>
  <c r="P266" i="2"/>
  <c r="P265" i="2"/>
  <c r="P264" i="2"/>
  <c r="P263" i="2"/>
  <c r="P262" i="2"/>
  <c r="P261" i="2"/>
  <c r="P260" i="2"/>
  <c r="P259" i="2"/>
  <c r="P258" i="2"/>
  <c r="P257" i="2"/>
  <c r="P256" i="2"/>
  <c r="P255" i="2"/>
  <c r="P254" i="2"/>
  <c r="P253" i="2"/>
  <c r="P252" i="2"/>
  <c r="P251" i="2"/>
  <c r="P250" i="2"/>
  <c r="P249" i="2"/>
  <c r="P248" i="2"/>
  <c r="P247" i="2"/>
  <c r="P246" i="2"/>
  <c r="P245" i="2"/>
  <c r="P244" i="2"/>
  <c r="P243" i="2"/>
  <c r="P239" i="2"/>
  <c r="P238" i="2"/>
  <c r="P237" i="2"/>
  <c r="P236" i="2"/>
  <c r="P235" i="2"/>
  <c r="P234" i="2"/>
  <c r="P233" i="2"/>
  <c r="P232" i="2"/>
  <c r="P231" i="2"/>
  <c r="P230" i="2"/>
  <c r="P229" i="2"/>
  <c r="P228" i="2"/>
  <c r="P227" i="2"/>
  <c r="P226" i="2"/>
  <c r="P225" i="2"/>
  <c r="P224" i="2"/>
  <c r="P223" i="2"/>
  <c r="P219" i="2"/>
  <c r="P218" i="2"/>
  <c r="P217" i="2"/>
  <c r="P216" i="2"/>
  <c r="P215" i="2"/>
  <c r="P214" i="2"/>
  <c r="P213" i="2"/>
  <c r="P212" i="2"/>
  <c r="P211" i="2"/>
  <c r="P206" i="2"/>
  <c r="P205" i="2"/>
  <c r="P204" i="2"/>
  <c r="P203" i="2"/>
  <c r="P202" i="2"/>
  <c r="P201" i="2"/>
  <c r="P200" i="2"/>
  <c r="P199" i="2"/>
  <c r="P195" i="2"/>
  <c r="P194" i="2"/>
  <c r="P193" i="2"/>
  <c r="P192" i="2"/>
  <c r="P191" i="2"/>
  <c r="P190" i="2"/>
  <c r="P189" i="2"/>
  <c r="P188" i="2"/>
  <c r="P187" i="2"/>
  <c r="P186" i="2"/>
  <c r="P185" i="2"/>
  <c r="P184" i="2"/>
  <c r="P183" i="2"/>
  <c r="P182" i="2"/>
  <c r="P181" i="2"/>
  <c r="P180" i="2"/>
  <c r="P179" i="2"/>
  <c r="P178" i="2"/>
  <c r="P177" i="2"/>
  <c r="P176" i="2"/>
  <c r="P175" i="2"/>
  <c r="P174" i="2"/>
  <c r="P173" i="2"/>
  <c r="P167" i="2"/>
  <c r="P166" i="2"/>
  <c r="P165" i="2"/>
  <c r="P164" i="2"/>
  <c r="P163" i="2"/>
  <c r="P162" i="2"/>
  <c r="P161" i="2"/>
  <c r="P160" i="2"/>
  <c r="P159" i="2"/>
  <c r="P158" i="2"/>
  <c r="P157" i="2"/>
  <c r="P156" i="2"/>
  <c r="P155" i="2"/>
  <c r="P153" i="2"/>
  <c r="P152" i="2"/>
  <c r="P151" i="2"/>
  <c r="P150" i="2"/>
  <c r="P149" i="2"/>
  <c r="P148" i="2"/>
  <c r="P147" i="2"/>
  <c r="P146" i="2"/>
  <c r="P145" i="2"/>
  <c r="P144" i="2"/>
  <c r="P143" i="2"/>
  <c r="P142" i="2"/>
  <c r="P141" i="2"/>
  <c r="P140" i="2"/>
  <c r="P139" i="2"/>
  <c r="P138" i="2"/>
  <c r="P137" i="2"/>
  <c r="P136" i="2"/>
  <c r="P135" i="2"/>
  <c r="P131" i="2"/>
  <c r="P130" i="2"/>
  <c r="P129" i="2"/>
  <c r="P128" i="2"/>
  <c r="P127" i="2"/>
  <c r="P126" i="2"/>
  <c r="P125" i="2"/>
  <c r="P124" i="2"/>
  <c r="P123" i="2"/>
  <c r="P119" i="2"/>
  <c r="P118" i="2"/>
  <c r="P117" i="2"/>
  <c r="P116" i="2"/>
  <c r="P111" i="2"/>
  <c r="P110" i="2"/>
  <c r="P109" i="2"/>
  <c r="P108" i="2"/>
  <c r="P107" i="2"/>
  <c r="P106" i="2"/>
  <c r="P96" i="2"/>
  <c r="P95" i="2"/>
  <c r="P94" i="2"/>
  <c r="P93" i="2"/>
  <c r="P92" i="2"/>
  <c r="P91" i="2"/>
  <c r="P90" i="2"/>
  <c r="P89" i="2"/>
  <c r="P88" i="2"/>
  <c r="P87" i="2"/>
  <c r="P86" i="2"/>
  <c r="P85" i="2"/>
  <c r="P84" i="2"/>
  <c r="P80" i="2"/>
  <c r="P79" i="2"/>
  <c r="P78" i="2"/>
  <c r="P77" i="2"/>
  <c r="P76" i="2"/>
  <c r="P75" i="2"/>
  <c r="P74" i="2"/>
  <c r="P73" i="2"/>
  <c r="P72" i="2"/>
  <c r="P71" i="2"/>
  <c r="P70" i="2"/>
  <c r="P69" i="2"/>
  <c r="P68" i="2"/>
  <c r="P67" i="2"/>
  <c r="P66" i="2"/>
  <c r="P65" i="2"/>
  <c r="P64" i="2"/>
  <c r="P63" i="2"/>
  <c r="P62" i="2"/>
  <c r="P61" i="2"/>
  <c r="P60" i="2"/>
  <c r="P59" i="2"/>
  <c r="P58" i="2"/>
  <c r="P57" i="2"/>
  <c r="P56" i="2"/>
  <c r="P50" i="2"/>
  <c r="P49" i="2"/>
  <c r="P48" i="2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27" i="2"/>
  <c r="P26" i="2"/>
  <c r="P25" i="2"/>
  <c r="P24" i="2"/>
  <c r="P23" i="2"/>
  <c r="P22" i="2"/>
  <c r="P21" i="2"/>
  <c r="P20" i="2"/>
  <c r="P18" i="2"/>
  <c r="P17" i="2"/>
  <c r="P16" i="2"/>
  <c r="P15" i="2"/>
  <c r="P14" i="2"/>
  <c r="P13" i="2"/>
  <c r="P12" i="2"/>
  <c r="P11" i="2"/>
  <c r="P10" i="2"/>
  <c r="P9" i="2"/>
  <c r="P8" i="2"/>
  <c r="Z376" i="2"/>
  <c r="Z375" i="2"/>
  <c r="Z374" i="2"/>
  <c r="Z373" i="2"/>
  <c r="Z372" i="2"/>
  <c r="Z364" i="2"/>
  <c r="Z363" i="2"/>
  <c r="Z362" i="2"/>
  <c r="Z361" i="2"/>
  <c r="Z360" i="2"/>
  <c r="Z359" i="2"/>
  <c r="Z358" i="2"/>
  <c r="Z352" i="2"/>
  <c r="Z351" i="2"/>
  <c r="Z350" i="2"/>
  <c r="Z349" i="2"/>
  <c r="Z348" i="2"/>
  <c r="Z347" i="2"/>
  <c r="Z346" i="2"/>
  <c r="Z345" i="2"/>
  <c r="Z344" i="2"/>
  <c r="Z343" i="2"/>
  <c r="Z342" i="2"/>
  <c r="Z334" i="2"/>
  <c r="Z333" i="2"/>
  <c r="Z332" i="2"/>
  <c r="Z331" i="2"/>
  <c r="Z330" i="2"/>
  <c r="Z329" i="2"/>
  <c r="Z328" i="2"/>
  <c r="Z327" i="2"/>
  <c r="Z326" i="2"/>
  <c r="Z325" i="2"/>
  <c r="Z320" i="2"/>
  <c r="Z319" i="2"/>
  <c r="Z318" i="2"/>
  <c r="Z370" i="2"/>
  <c r="Z369" i="2"/>
  <c r="Z368" i="2"/>
  <c r="Z365" i="2"/>
  <c r="Z317" i="2"/>
  <c r="Z316" i="2"/>
  <c r="Z315" i="2"/>
  <c r="Z314" i="2"/>
  <c r="Z313" i="2"/>
  <c r="Z312" i="2"/>
  <c r="Z311" i="2"/>
  <c r="Z310" i="2"/>
  <c r="Z309" i="2"/>
  <c r="Z308" i="2"/>
  <c r="Z307" i="2"/>
  <c r="Z306" i="2"/>
  <c r="Z305" i="2"/>
  <c r="Z304" i="2"/>
  <c r="Z303" i="2"/>
  <c r="Z302" i="2"/>
  <c r="Z301" i="2"/>
  <c r="Z300" i="2"/>
  <c r="Z299" i="2"/>
  <c r="Z298" i="2"/>
  <c r="Z297" i="2"/>
  <c r="Z296" i="2"/>
  <c r="Z295" i="2"/>
  <c r="Z294" i="2"/>
  <c r="Z293" i="2"/>
  <c r="Z292" i="2"/>
  <c r="Z291" i="2"/>
  <c r="Z290" i="2"/>
  <c r="Z289" i="2"/>
  <c r="Z288" i="2"/>
  <c r="Z287" i="2"/>
  <c r="Z286" i="2"/>
  <c r="Z285" i="2"/>
  <c r="Z284" i="2"/>
  <c r="Z283" i="2"/>
  <c r="Z282" i="2"/>
  <c r="Z281" i="2"/>
  <c r="Z274" i="2"/>
  <c r="Z273" i="2"/>
  <c r="Z272" i="2"/>
  <c r="Z271" i="2"/>
  <c r="Z270" i="2"/>
  <c r="Z269" i="2"/>
  <c r="Z268" i="2"/>
  <c r="Z267" i="2"/>
  <c r="Z266" i="2"/>
  <c r="Z265" i="2"/>
  <c r="Z264" i="2"/>
  <c r="Z263" i="2"/>
  <c r="Z262" i="2"/>
  <c r="Z261" i="2"/>
  <c r="Z260" i="2"/>
  <c r="Z259" i="2"/>
  <c r="Z258" i="2"/>
  <c r="Z257" i="2"/>
  <c r="Z256" i="2"/>
  <c r="Z255" i="2"/>
  <c r="Z254" i="2"/>
  <c r="Z253" i="2"/>
  <c r="Z252" i="2"/>
  <c r="Z251" i="2"/>
  <c r="Z250" i="2"/>
  <c r="Z249" i="2"/>
  <c r="Z248" i="2"/>
  <c r="Z247" i="2"/>
  <c r="Z246" i="2"/>
  <c r="Z245" i="2"/>
  <c r="Z244" i="2"/>
  <c r="Z243" i="2"/>
  <c r="Z239" i="2"/>
  <c r="Z238" i="2"/>
  <c r="Z237" i="2"/>
  <c r="Z236" i="2"/>
  <c r="Z235" i="2"/>
  <c r="Z234" i="2"/>
  <c r="Z233" i="2"/>
  <c r="Z232" i="2"/>
  <c r="Z231" i="2"/>
  <c r="Z230" i="2"/>
  <c r="Z229" i="2"/>
  <c r="Z228" i="2"/>
  <c r="Z227" i="2"/>
  <c r="Z226" i="2"/>
  <c r="Z225" i="2"/>
  <c r="Z224" i="2"/>
  <c r="Z223" i="2"/>
  <c r="Z219" i="2"/>
  <c r="Z218" i="2"/>
  <c r="Z217" i="2"/>
  <c r="Z216" i="2"/>
  <c r="Z215" i="2"/>
  <c r="Z214" i="2"/>
  <c r="Z213" i="2"/>
  <c r="Z212" i="2"/>
  <c r="Z211" i="2"/>
  <c r="Z206" i="2"/>
  <c r="Z205" i="2"/>
  <c r="Z204" i="2"/>
  <c r="Z203" i="2"/>
  <c r="Z202" i="2"/>
  <c r="Z201" i="2"/>
  <c r="Z200" i="2"/>
  <c r="Z199" i="2"/>
  <c r="Z195" i="2"/>
  <c r="Z194" i="2"/>
  <c r="Z193" i="2"/>
  <c r="Z192" i="2"/>
  <c r="Z191" i="2"/>
  <c r="Z190" i="2"/>
  <c r="Z189" i="2"/>
  <c r="Z188" i="2"/>
  <c r="Z187" i="2"/>
  <c r="Z186" i="2"/>
  <c r="Z185" i="2"/>
  <c r="Z184" i="2"/>
  <c r="Z183" i="2"/>
  <c r="Z182" i="2"/>
  <c r="Z181" i="2"/>
  <c r="Z180" i="2"/>
  <c r="Z179" i="2"/>
  <c r="Z178" i="2"/>
  <c r="Z177" i="2"/>
  <c r="Z176" i="2"/>
  <c r="Z175" i="2"/>
  <c r="Z174" i="2"/>
  <c r="Z173" i="2"/>
  <c r="Z166" i="2"/>
  <c r="Z164" i="2"/>
  <c r="Z162" i="2"/>
  <c r="Z160" i="2"/>
  <c r="Z159" i="2"/>
  <c r="Z158" i="2"/>
  <c r="Z157" i="2"/>
  <c r="Z156" i="2"/>
  <c r="Z155" i="2"/>
  <c r="Z153" i="2"/>
  <c r="Z152" i="2"/>
  <c r="Z151" i="2"/>
  <c r="Z150" i="2"/>
  <c r="Z149" i="2"/>
  <c r="Z148" i="2"/>
  <c r="Z147" i="2"/>
  <c r="Z146" i="2"/>
  <c r="Z145" i="2"/>
  <c r="Z144" i="2"/>
  <c r="Z143" i="2"/>
  <c r="Z142" i="2"/>
  <c r="Z141" i="2"/>
  <c r="Z140" i="2"/>
  <c r="Z139" i="2"/>
  <c r="Z138" i="2"/>
  <c r="Z137" i="2"/>
  <c r="Z136" i="2"/>
  <c r="Z135" i="2"/>
  <c r="Z131" i="2"/>
  <c r="Z130" i="2"/>
  <c r="Z129" i="2"/>
  <c r="Z128" i="2"/>
  <c r="Z127" i="2"/>
  <c r="Z126" i="2"/>
  <c r="Z125" i="2"/>
  <c r="Z124" i="2"/>
  <c r="Z123" i="2"/>
  <c r="Z119" i="2"/>
  <c r="Z118" i="2"/>
  <c r="Z117" i="2"/>
  <c r="Z116" i="2"/>
  <c r="Z111" i="2"/>
  <c r="Z110" i="2"/>
  <c r="Z109" i="2"/>
  <c r="Z108" i="2"/>
  <c r="Z107" i="2"/>
  <c r="Z106" i="2"/>
  <c r="Z96" i="2"/>
  <c r="Z94" i="2"/>
  <c r="Z93" i="2"/>
  <c r="Z92" i="2"/>
  <c r="Z91" i="2"/>
  <c r="Z90" i="2"/>
  <c r="Z89" i="2"/>
  <c r="Z88" i="2"/>
  <c r="Z87" i="2"/>
  <c r="Z86" i="2"/>
  <c r="Z85" i="2"/>
  <c r="Z84" i="2"/>
  <c r="Z80" i="2"/>
  <c r="Z79" i="2"/>
  <c r="Z78" i="2"/>
  <c r="Z77" i="2"/>
  <c r="Z76" i="2"/>
  <c r="Z75" i="2"/>
  <c r="Z74" i="2"/>
  <c r="Z73" i="2"/>
  <c r="Z72" i="2"/>
  <c r="Z71" i="2"/>
  <c r="Z70" i="2"/>
  <c r="Z69" i="2"/>
  <c r="Z68" i="2"/>
  <c r="Z67" i="2"/>
  <c r="Z66" i="2"/>
  <c r="Z65" i="2"/>
  <c r="Z64" i="2"/>
  <c r="Z63" i="2"/>
  <c r="Z62" i="2"/>
  <c r="Z61" i="2"/>
  <c r="Z60" i="2"/>
  <c r="Z59" i="2"/>
  <c r="Z58" i="2"/>
  <c r="Z57" i="2"/>
  <c r="Z56" i="2"/>
  <c r="Z50" i="2"/>
  <c r="Z49" i="2"/>
  <c r="Z48" i="2"/>
  <c r="Z45" i="2"/>
  <c r="Z44" i="2"/>
  <c r="Z43" i="2"/>
  <c r="Z42" i="2"/>
  <c r="Z41" i="2"/>
  <c r="Z40" i="2"/>
  <c r="Z39" i="2"/>
  <c r="Z38" i="2"/>
  <c r="Z37" i="2"/>
  <c r="Z36" i="2"/>
  <c r="Z35" i="2"/>
  <c r="Z34" i="2"/>
  <c r="Z33" i="2"/>
  <c r="Z32" i="2"/>
  <c r="Z31" i="2"/>
  <c r="Z27" i="2"/>
  <c r="Z26" i="2"/>
  <c r="Z25" i="2"/>
  <c r="Z24" i="2"/>
  <c r="Z23" i="2"/>
  <c r="Z22" i="2"/>
  <c r="Z21" i="2"/>
  <c r="Z20" i="2"/>
  <c r="Z18" i="2"/>
  <c r="Z17" i="2"/>
  <c r="Z16" i="2"/>
  <c r="Z15" i="2"/>
  <c r="Z14" i="2"/>
  <c r="Z13" i="2"/>
  <c r="Z12" i="2"/>
  <c r="Z11" i="2"/>
  <c r="Z10" i="2"/>
  <c r="Z9" i="2"/>
  <c r="Z8" i="2"/>
  <c r="T376" i="2"/>
  <c r="T375" i="2"/>
  <c r="T374" i="2"/>
  <c r="T373" i="2"/>
  <c r="T372" i="2"/>
  <c r="T364" i="2"/>
  <c r="T363" i="2"/>
  <c r="T362" i="2"/>
  <c r="T361" i="2"/>
  <c r="T360" i="2"/>
  <c r="T359" i="2"/>
  <c r="T358" i="2"/>
  <c r="T352" i="2"/>
  <c r="T351" i="2"/>
  <c r="T350" i="2"/>
  <c r="T349" i="2"/>
  <c r="T348" i="2"/>
  <c r="T347" i="2"/>
  <c r="T346" i="2"/>
  <c r="T345" i="2"/>
  <c r="T344" i="2"/>
  <c r="T343" i="2"/>
  <c r="T342" i="2"/>
  <c r="T334" i="2"/>
  <c r="T333" i="2"/>
  <c r="T332" i="2"/>
  <c r="T331" i="2"/>
  <c r="T330" i="2"/>
  <c r="T329" i="2"/>
  <c r="T328" i="2"/>
  <c r="T327" i="2"/>
  <c r="T326" i="2"/>
  <c r="T325" i="2"/>
  <c r="T320" i="2"/>
  <c r="T319" i="2"/>
  <c r="T318" i="2"/>
  <c r="T370" i="2"/>
  <c r="T369" i="2"/>
  <c r="T368" i="2"/>
  <c r="T366" i="2"/>
  <c r="T365" i="2"/>
  <c r="T317" i="2"/>
  <c r="T316" i="2"/>
  <c r="T315" i="2"/>
  <c r="T314" i="2"/>
  <c r="T313" i="2"/>
  <c r="T312" i="2"/>
  <c r="T311" i="2"/>
  <c r="T310" i="2"/>
  <c r="T309" i="2"/>
  <c r="T308" i="2"/>
  <c r="T307" i="2"/>
  <c r="T306" i="2"/>
  <c r="T305" i="2"/>
  <c r="T304" i="2"/>
  <c r="T303" i="2"/>
  <c r="T302" i="2"/>
  <c r="T301" i="2"/>
  <c r="T300" i="2"/>
  <c r="T299" i="2"/>
  <c r="T298" i="2"/>
  <c r="T297" i="2"/>
  <c r="T296" i="2"/>
  <c r="T295" i="2"/>
  <c r="T294" i="2"/>
  <c r="T293" i="2"/>
  <c r="T292" i="2"/>
  <c r="T291" i="2"/>
  <c r="T290" i="2"/>
  <c r="T289" i="2"/>
  <c r="T288" i="2"/>
  <c r="T287" i="2"/>
  <c r="T286" i="2"/>
  <c r="T285" i="2"/>
  <c r="T284" i="2"/>
  <c r="T283" i="2"/>
  <c r="T282" i="2"/>
  <c r="T281" i="2"/>
  <c r="T274" i="2"/>
  <c r="T273" i="2"/>
  <c r="T272" i="2"/>
  <c r="T271" i="2"/>
  <c r="T270" i="2"/>
  <c r="T269" i="2"/>
  <c r="T268" i="2"/>
  <c r="T267" i="2"/>
  <c r="T266" i="2"/>
  <c r="T265" i="2"/>
  <c r="T264" i="2"/>
  <c r="T263" i="2"/>
  <c r="T262" i="2"/>
  <c r="T261" i="2"/>
  <c r="T260" i="2"/>
  <c r="T259" i="2"/>
  <c r="T258" i="2"/>
  <c r="T257" i="2"/>
  <c r="T256" i="2"/>
  <c r="T255" i="2"/>
  <c r="T254" i="2"/>
  <c r="T253" i="2"/>
  <c r="T252" i="2"/>
  <c r="T251" i="2"/>
  <c r="T250" i="2"/>
  <c r="T249" i="2"/>
  <c r="T248" i="2"/>
  <c r="T247" i="2"/>
  <c r="T246" i="2"/>
  <c r="T245" i="2"/>
  <c r="T244" i="2"/>
  <c r="T243" i="2"/>
  <c r="T239" i="2"/>
  <c r="T238" i="2"/>
  <c r="T237" i="2"/>
  <c r="T236" i="2"/>
  <c r="T235" i="2"/>
  <c r="T234" i="2"/>
  <c r="T233" i="2"/>
  <c r="T232" i="2"/>
  <c r="T231" i="2"/>
  <c r="T230" i="2"/>
  <c r="T229" i="2"/>
  <c r="T228" i="2"/>
  <c r="T227" i="2"/>
  <c r="T226" i="2"/>
  <c r="T225" i="2"/>
  <c r="T224" i="2"/>
  <c r="T223" i="2"/>
  <c r="T219" i="2"/>
  <c r="T218" i="2"/>
  <c r="T217" i="2"/>
  <c r="T216" i="2"/>
  <c r="T215" i="2"/>
  <c r="T214" i="2"/>
  <c r="T213" i="2"/>
  <c r="T212" i="2"/>
  <c r="T211" i="2"/>
  <c r="T206" i="2"/>
  <c r="T205" i="2"/>
  <c r="T204" i="2"/>
  <c r="T203" i="2"/>
  <c r="T202" i="2"/>
  <c r="T201" i="2"/>
  <c r="T200" i="2"/>
  <c r="T199" i="2"/>
  <c r="T195" i="2"/>
  <c r="T194" i="2"/>
  <c r="T193" i="2"/>
  <c r="T192" i="2"/>
  <c r="T191" i="2"/>
  <c r="T190" i="2"/>
  <c r="T189" i="2"/>
  <c r="T188" i="2"/>
  <c r="T187" i="2"/>
  <c r="T186" i="2"/>
  <c r="T185" i="2"/>
  <c r="T184" i="2"/>
  <c r="T183" i="2"/>
  <c r="T182" i="2"/>
  <c r="T181" i="2"/>
  <c r="T180" i="2"/>
  <c r="T179" i="2"/>
  <c r="T178" i="2"/>
  <c r="T177" i="2"/>
  <c r="T176" i="2"/>
  <c r="T175" i="2"/>
  <c r="T174" i="2"/>
  <c r="T173" i="2"/>
  <c r="T166" i="2"/>
  <c r="T165" i="2"/>
  <c r="T164" i="2"/>
  <c r="T163" i="2"/>
  <c r="T162" i="2"/>
  <c r="T161" i="2"/>
  <c r="T160" i="2"/>
  <c r="T159" i="2"/>
  <c r="T158" i="2"/>
  <c r="T157" i="2"/>
  <c r="T156" i="2"/>
  <c r="T155" i="2"/>
  <c r="T153" i="2"/>
  <c r="T152" i="2"/>
  <c r="T151" i="2"/>
  <c r="T150" i="2"/>
  <c r="T149" i="2"/>
  <c r="T148" i="2"/>
  <c r="T147" i="2"/>
  <c r="T146" i="2"/>
  <c r="T145" i="2"/>
  <c r="T144" i="2"/>
  <c r="T143" i="2"/>
  <c r="T142" i="2"/>
  <c r="T141" i="2"/>
  <c r="T140" i="2"/>
  <c r="T139" i="2"/>
  <c r="T138" i="2"/>
  <c r="T137" i="2"/>
  <c r="T136" i="2"/>
  <c r="T135" i="2"/>
  <c r="T131" i="2"/>
  <c r="T130" i="2"/>
  <c r="T129" i="2"/>
  <c r="T128" i="2"/>
  <c r="T127" i="2"/>
  <c r="T126" i="2"/>
  <c r="T125" i="2"/>
  <c r="T124" i="2"/>
  <c r="T123" i="2"/>
  <c r="T119" i="2"/>
  <c r="T118" i="2"/>
  <c r="T117" i="2"/>
  <c r="T116" i="2"/>
  <c r="T111" i="2"/>
  <c r="T110" i="2"/>
  <c r="T109" i="2"/>
  <c r="T108" i="2"/>
  <c r="T107" i="2"/>
  <c r="T106" i="2"/>
  <c r="T96" i="2"/>
  <c r="T95" i="2"/>
  <c r="T94" i="2"/>
  <c r="T93" i="2"/>
  <c r="T92" i="2"/>
  <c r="T91" i="2"/>
  <c r="T90" i="2"/>
  <c r="T89" i="2"/>
  <c r="T88" i="2"/>
  <c r="T87" i="2"/>
  <c r="T86" i="2"/>
  <c r="T85" i="2"/>
  <c r="T84" i="2"/>
  <c r="T80" i="2"/>
  <c r="T79" i="2"/>
  <c r="T78" i="2"/>
  <c r="T77" i="2"/>
  <c r="T76" i="2"/>
  <c r="T75" i="2"/>
  <c r="T74" i="2"/>
  <c r="T73" i="2"/>
  <c r="T72" i="2"/>
  <c r="T71" i="2"/>
  <c r="T70" i="2"/>
  <c r="T69" i="2"/>
  <c r="T68" i="2"/>
  <c r="T67" i="2"/>
  <c r="T66" i="2"/>
  <c r="T65" i="2"/>
  <c r="T64" i="2"/>
  <c r="T63" i="2"/>
  <c r="T62" i="2"/>
  <c r="T61" i="2"/>
  <c r="T60" i="2"/>
  <c r="T59" i="2"/>
  <c r="T58" i="2"/>
  <c r="T57" i="2"/>
  <c r="T56" i="2"/>
  <c r="T50" i="2"/>
  <c r="T49" i="2"/>
  <c r="T48" i="2"/>
  <c r="T45" i="2"/>
  <c r="T44" i="2"/>
  <c r="T43" i="2"/>
  <c r="T42" i="2"/>
  <c r="T41" i="2"/>
  <c r="T40" i="2"/>
  <c r="T39" i="2"/>
  <c r="T38" i="2"/>
  <c r="T37" i="2"/>
  <c r="T36" i="2"/>
  <c r="T35" i="2"/>
  <c r="T34" i="2"/>
  <c r="T33" i="2"/>
  <c r="T32" i="2"/>
  <c r="T31" i="2"/>
  <c r="T27" i="2"/>
  <c r="T26" i="2"/>
  <c r="T25" i="2"/>
  <c r="T24" i="2"/>
  <c r="T23" i="2"/>
  <c r="T22" i="2"/>
  <c r="T21" i="2"/>
  <c r="T20" i="2"/>
  <c r="T18" i="2"/>
  <c r="T17" i="2"/>
  <c r="T16" i="2"/>
  <c r="T15" i="2"/>
  <c r="T14" i="2"/>
  <c r="T13" i="2"/>
  <c r="T12" i="2"/>
  <c r="T11" i="2"/>
  <c r="T10" i="2"/>
  <c r="T9" i="2"/>
  <c r="T8" i="2"/>
  <c r="C377" i="2"/>
  <c r="C376" i="2"/>
  <c r="Y376" i="2"/>
  <c r="C375" i="2"/>
  <c r="Y375" i="2"/>
  <c r="C374" i="2"/>
  <c r="Y374" i="2"/>
  <c r="C373" i="2"/>
  <c r="Y373" i="2"/>
  <c r="C372" i="2"/>
  <c r="Y372" i="2"/>
  <c r="C364" i="2"/>
  <c r="Y364" i="2"/>
  <c r="C363" i="2"/>
  <c r="Y363" i="2"/>
  <c r="C362" i="2"/>
  <c r="Y362" i="2"/>
  <c r="C361" i="2"/>
  <c r="Y361" i="2"/>
  <c r="C360" i="2"/>
  <c r="Y360" i="2"/>
  <c r="C359" i="2"/>
  <c r="Y359" i="2"/>
  <c r="C358" i="2"/>
  <c r="Y358" i="2"/>
  <c r="C352" i="2"/>
  <c r="Y352" i="2"/>
  <c r="C351" i="2"/>
  <c r="Y351" i="2"/>
  <c r="C350" i="2"/>
  <c r="Y350" i="2"/>
  <c r="C349" i="2"/>
  <c r="Y349" i="2"/>
  <c r="C348" i="2"/>
  <c r="Y348" i="2"/>
  <c r="C347" i="2"/>
  <c r="Y347" i="2"/>
  <c r="C346" i="2"/>
  <c r="Y346" i="2"/>
  <c r="C345" i="2"/>
  <c r="Y345" i="2"/>
  <c r="C344" i="2"/>
  <c r="Y344" i="2"/>
  <c r="C343" i="2"/>
  <c r="Y343" i="2"/>
  <c r="C342" i="2"/>
  <c r="Y342" i="2"/>
  <c r="C334" i="2"/>
  <c r="Y334" i="2"/>
  <c r="C333" i="2"/>
  <c r="Y333" i="2"/>
  <c r="C332" i="2"/>
  <c r="Y332" i="2"/>
  <c r="C331" i="2"/>
  <c r="Y331" i="2"/>
  <c r="C330" i="2"/>
  <c r="Y330" i="2"/>
  <c r="C329" i="2"/>
  <c r="Y329" i="2"/>
  <c r="C328" i="2"/>
  <c r="Y328" i="2"/>
  <c r="C327" i="2"/>
  <c r="Y327" i="2"/>
  <c r="C326" i="2"/>
  <c r="Y326" i="2"/>
  <c r="C325" i="2"/>
  <c r="Y325" i="2"/>
  <c r="C320" i="2"/>
  <c r="Y320" i="2"/>
  <c r="C319" i="2"/>
  <c r="Y319" i="2"/>
  <c r="C318" i="2"/>
  <c r="Y318" i="2"/>
  <c r="C370" i="2"/>
  <c r="Y370" i="2"/>
  <c r="C369" i="2"/>
  <c r="Y369" i="2"/>
  <c r="C368" i="2"/>
  <c r="Y368" i="2"/>
  <c r="C366" i="2"/>
  <c r="Y366" i="2"/>
  <c r="C365" i="2"/>
  <c r="Y365" i="2"/>
  <c r="C317" i="2"/>
  <c r="Y317" i="2"/>
  <c r="C316" i="2"/>
  <c r="Y316" i="2"/>
  <c r="C315" i="2"/>
  <c r="Y315" i="2"/>
  <c r="C314" i="2"/>
  <c r="Y314" i="2"/>
  <c r="C313" i="2"/>
  <c r="Y313" i="2"/>
  <c r="C312" i="2"/>
  <c r="Y312" i="2"/>
  <c r="C311" i="2"/>
  <c r="Y311" i="2"/>
  <c r="C310" i="2"/>
  <c r="Y310" i="2"/>
  <c r="C309" i="2"/>
  <c r="Y309" i="2"/>
  <c r="C308" i="2"/>
  <c r="Y308" i="2"/>
  <c r="C307" i="2"/>
  <c r="Y307" i="2"/>
  <c r="C306" i="2"/>
  <c r="Y306" i="2"/>
  <c r="C305" i="2"/>
  <c r="Y305" i="2"/>
  <c r="C304" i="2"/>
  <c r="Y304" i="2"/>
  <c r="C303" i="2"/>
  <c r="Y303" i="2"/>
  <c r="C302" i="2"/>
  <c r="Y302" i="2"/>
  <c r="C301" i="2"/>
  <c r="Y301" i="2"/>
  <c r="C300" i="2"/>
  <c r="Y300" i="2"/>
  <c r="C299" i="2"/>
  <c r="Y299" i="2"/>
  <c r="C298" i="2"/>
  <c r="Y298" i="2"/>
  <c r="C297" i="2"/>
  <c r="Y297" i="2"/>
  <c r="C296" i="2"/>
  <c r="Y296" i="2"/>
  <c r="C295" i="2"/>
  <c r="Y295" i="2"/>
  <c r="C294" i="2"/>
  <c r="Y294" i="2"/>
  <c r="C293" i="2"/>
  <c r="Y293" i="2"/>
  <c r="C292" i="2"/>
  <c r="Y292" i="2"/>
  <c r="C291" i="2"/>
  <c r="Y291" i="2"/>
  <c r="C290" i="2"/>
  <c r="Y290" i="2"/>
  <c r="C289" i="2"/>
  <c r="Y289" i="2"/>
  <c r="C288" i="2"/>
  <c r="Y288" i="2"/>
  <c r="C287" i="2"/>
  <c r="Y287" i="2"/>
  <c r="C286" i="2"/>
  <c r="Y286" i="2"/>
  <c r="C285" i="2"/>
  <c r="Y285" i="2"/>
  <c r="C284" i="2"/>
  <c r="Y284" i="2"/>
  <c r="C283" i="2"/>
  <c r="Y283" i="2"/>
  <c r="C282" i="2"/>
  <c r="Y282" i="2"/>
  <c r="C281" i="2"/>
  <c r="Y281" i="2"/>
  <c r="C274" i="2"/>
  <c r="Y274" i="2"/>
  <c r="C273" i="2"/>
  <c r="Y273" i="2"/>
  <c r="C272" i="2"/>
  <c r="Y272" i="2"/>
  <c r="C271" i="2"/>
  <c r="Y271" i="2"/>
  <c r="C270" i="2"/>
  <c r="Y270" i="2"/>
  <c r="C269" i="2"/>
  <c r="Y269" i="2"/>
  <c r="C268" i="2"/>
  <c r="Y268" i="2"/>
  <c r="C267" i="2"/>
  <c r="Y267" i="2"/>
  <c r="C266" i="2"/>
  <c r="Y266" i="2"/>
  <c r="C265" i="2"/>
  <c r="Y265" i="2"/>
  <c r="C264" i="2"/>
  <c r="Y264" i="2"/>
  <c r="C263" i="2"/>
  <c r="Y263" i="2"/>
  <c r="C262" i="2"/>
  <c r="Y262" i="2"/>
  <c r="C261" i="2"/>
  <c r="Y261" i="2"/>
  <c r="C260" i="2"/>
  <c r="Y260" i="2"/>
  <c r="C259" i="2"/>
  <c r="Y259" i="2"/>
  <c r="C258" i="2"/>
  <c r="Y258" i="2"/>
  <c r="C257" i="2"/>
  <c r="Y257" i="2"/>
  <c r="C256" i="2"/>
  <c r="Y256" i="2"/>
  <c r="C255" i="2"/>
  <c r="Y255" i="2"/>
  <c r="C254" i="2"/>
  <c r="Y254" i="2"/>
  <c r="C253" i="2"/>
  <c r="Y253" i="2"/>
  <c r="C252" i="2"/>
  <c r="Y252" i="2"/>
  <c r="C251" i="2"/>
  <c r="Y251" i="2"/>
  <c r="C250" i="2"/>
  <c r="Y250" i="2"/>
  <c r="C249" i="2"/>
  <c r="Y249" i="2"/>
  <c r="C248" i="2"/>
  <c r="Y248" i="2"/>
  <c r="C247" i="2"/>
  <c r="Y247" i="2"/>
  <c r="C246" i="2"/>
  <c r="Y246" i="2"/>
  <c r="C245" i="2"/>
  <c r="Y245" i="2"/>
  <c r="C244" i="2"/>
  <c r="Y244" i="2"/>
  <c r="C243" i="2"/>
  <c r="Y243" i="2"/>
  <c r="C239" i="2"/>
  <c r="Y239" i="2"/>
  <c r="C238" i="2"/>
  <c r="Y238" i="2"/>
  <c r="C237" i="2"/>
  <c r="Y237" i="2"/>
  <c r="C236" i="2"/>
  <c r="Y236" i="2"/>
  <c r="C235" i="2"/>
  <c r="Y235" i="2"/>
  <c r="C234" i="2"/>
  <c r="Y234" i="2"/>
  <c r="C233" i="2"/>
  <c r="Y233" i="2"/>
  <c r="C232" i="2"/>
  <c r="Y232" i="2"/>
  <c r="C231" i="2"/>
  <c r="Y231" i="2"/>
  <c r="C230" i="2"/>
  <c r="Y230" i="2"/>
  <c r="C229" i="2"/>
  <c r="Y229" i="2"/>
  <c r="C228" i="2"/>
  <c r="Y228" i="2"/>
  <c r="C227" i="2"/>
  <c r="Y227" i="2"/>
  <c r="C226" i="2"/>
  <c r="Y226" i="2"/>
  <c r="C225" i="2"/>
  <c r="Y225" i="2"/>
  <c r="C224" i="2"/>
  <c r="Y224" i="2"/>
  <c r="C223" i="2"/>
  <c r="Y223" i="2"/>
  <c r="C219" i="2"/>
  <c r="Y219" i="2"/>
  <c r="C218" i="2"/>
  <c r="Y218" i="2"/>
  <c r="C217" i="2"/>
  <c r="Y217" i="2"/>
  <c r="C216" i="2"/>
  <c r="Y216" i="2"/>
  <c r="C215" i="2"/>
  <c r="Y215" i="2"/>
  <c r="C214" i="2"/>
  <c r="Y214" i="2"/>
  <c r="C213" i="2"/>
  <c r="Y213" i="2"/>
  <c r="C212" i="2"/>
  <c r="Y212" i="2"/>
  <c r="C211" i="2"/>
  <c r="Y211" i="2"/>
  <c r="C206" i="2"/>
  <c r="Y206" i="2"/>
  <c r="C205" i="2"/>
  <c r="Y205" i="2"/>
  <c r="C204" i="2"/>
  <c r="Y204" i="2"/>
  <c r="C203" i="2"/>
  <c r="Y203" i="2"/>
  <c r="C202" i="2"/>
  <c r="Y202" i="2"/>
  <c r="C201" i="2"/>
  <c r="Y201" i="2"/>
  <c r="C200" i="2"/>
  <c r="Y200" i="2"/>
  <c r="C199" i="2"/>
  <c r="Y199" i="2"/>
  <c r="C195" i="2"/>
  <c r="Y195" i="2"/>
  <c r="C194" i="2"/>
  <c r="Y194" i="2"/>
  <c r="C193" i="2"/>
  <c r="Y193" i="2"/>
  <c r="C192" i="2"/>
  <c r="Y192" i="2"/>
  <c r="C191" i="2"/>
  <c r="Y191" i="2"/>
  <c r="C190" i="2"/>
  <c r="Y190" i="2"/>
  <c r="C189" i="2"/>
  <c r="Y189" i="2"/>
  <c r="C188" i="2"/>
  <c r="Y188" i="2"/>
  <c r="C187" i="2"/>
  <c r="Y187" i="2"/>
  <c r="C186" i="2"/>
  <c r="Y186" i="2"/>
  <c r="C185" i="2"/>
  <c r="Y185" i="2"/>
  <c r="C184" i="2"/>
  <c r="Y184" i="2"/>
  <c r="C183" i="2"/>
  <c r="Y183" i="2"/>
  <c r="C182" i="2"/>
  <c r="Y182" i="2"/>
  <c r="C181" i="2"/>
  <c r="Y181" i="2"/>
  <c r="C180" i="2"/>
  <c r="Y180" i="2"/>
  <c r="C179" i="2"/>
  <c r="Y179" i="2"/>
  <c r="C178" i="2"/>
  <c r="Y178" i="2"/>
  <c r="C177" i="2"/>
  <c r="Y177" i="2"/>
  <c r="C176" i="2"/>
  <c r="Y176" i="2"/>
  <c r="C175" i="2"/>
  <c r="Y175" i="2"/>
  <c r="C174" i="2"/>
  <c r="Y174" i="2"/>
  <c r="C173" i="2"/>
  <c r="Y173" i="2"/>
  <c r="C166" i="2"/>
  <c r="Y166" i="2"/>
  <c r="C165" i="2"/>
  <c r="C164" i="2"/>
  <c r="Y164" i="2"/>
  <c r="C163" i="2"/>
  <c r="C162" i="2"/>
  <c r="Y162" i="2"/>
  <c r="C161" i="2"/>
  <c r="C160" i="2"/>
  <c r="Y160" i="2"/>
  <c r="C159" i="2"/>
  <c r="Y159" i="2"/>
  <c r="C158" i="2"/>
  <c r="Y158" i="2"/>
  <c r="C157" i="2"/>
  <c r="Y157" i="2"/>
  <c r="C156" i="2"/>
  <c r="Y156" i="2"/>
  <c r="C155" i="2"/>
  <c r="Y155" i="2"/>
  <c r="C153" i="2"/>
  <c r="Y153" i="2"/>
  <c r="C152" i="2"/>
  <c r="Y152" i="2"/>
  <c r="C151" i="2"/>
  <c r="Y151" i="2"/>
  <c r="C150" i="2"/>
  <c r="Y150" i="2"/>
  <c r="C149" i="2"/>
  <c r="Y149" i="2"/>
  <c r="C148" i="2"/>
  <c r="Y148" i="2"/>
  <c r="C147" i="2"/>
  <c r="Y147" i="2"/>
  <c r="C146" i="2"/>
  <c r="Y146" i="2"/>
  <c r="C145" i="2"/>
  <c r="Y145" i="2"/>
  <c r="C144" i="2"/>
  <c r="Y144" i="2"/>
  <c r="C143" i="2"/>
  <c r="Y143" i="2"/>
  <c r="C142" i="2"/>
  <c r="Y142" i="2"/>
  <c r="C141" i="2"/>
  <c r="Y141" i="2"/>
  <c r="C140" i="2"/>
  <c r="Y140" i="2"/>
  <c r="C139" i="2"/>
  <c r="Y139" i="2"/>
  <c r="C138" i="2"/>
  <c r="Y138" i="2"/>
  <c r="C137" i="2"/>
  <c r="Y137" i="2"/>
  <c r="C136" i="2"/>
  <c r="Y136" i="2"/>
  <c r="C135" i="2"/>
  <c r="Y135" i="2"/>
  <c r="C131" i="2"/>
  <c r="Y131" i="2"/>
  <c r="C130" i="2"/>
  <c r="Y130" i="2"/>
  <c r="C129" i="2"/>
  <c r="Y129" i="2"/>
  <c r="C128" i="2"/>
  <c r="Y128" i="2"/>
  <c r="C127" i="2"/>
  <c r="Y127" i="2"/>
  <c r="C126" i="2"/>
  <c r="Y126" i="2"/>
  <c r="C125" i="2"/>
  <c r="Y125" i="2"/>
  <c r="C124" i="2"/>
  <c r="Y124" i="2"/>
  <c r="C123" i="2"/>
  <c r="Y123" i="2"/>
  <c r="C119" i="2"/>
  <c r="Y119" i="2"/>
  <c r="C118" i="2"/>
  <c r="Y118" i="2"/>
  <c r="C117" i="2"/>
  <c r="Y117" i="2"/>
  <c r="C116" i="2"/>
  <c r="Y116" i="2"/>
  <c r="C112" i="2"/>
  <c r="C111" i="2"/>
  <c r="Y111" i="2"/>
  <c r="C110" i="2"/>
  <c r="Y110" i="2"/>
  <c r="C109" i="2"/>
  <c r="Y109" i="2"/>
  <c r="C108" i="2"/>
  <c r="Y108" i="2"/>
  <c r="C107" i="2"/>
  <c r="Y107" i="2"/>
  <c r="C106" i="2"/>
  <c r="Y106" i="2"/>
  <c r="C96" i="2"/>
  <c r="N96" i="2" s="1"/>
  <c r="Y96" i="2"/>
  <c r="C95" i="2"/>
  <c r="Y95" i="2"/>
  <c r="C94" i="2"/>
  <c r="Y94" i="2"/>
  <c r="C93" i="2"/>
  <c r="Y93" i="2"/>
  <c r="C92" i="2"/>
  <c r="N92" i="2" s="1"/>
  <c r="Y92" i="2"/>
  <c r="C91" i="2"/>
  <c r="Y91" i="2"/>
  <c r="C90" i="2"/>
  <c r="N90" i="2" s="1"/>
  <c r="Y90" i="2"/>
  <c r="C89" i="2"/>
  <c r="Y89" i="2"/>
  <c r="C88" i="2"/>
  <c r="Y88" i="2"/>
  <c r="C87" i="2"/>
  <c r="Y87" i="2"/>
  <c r="C86" i="2"/>
  <c r="N86" i="2" s="1"/>
  <c r="Y86" i="2"/>
  <c r="C85" i="2"/>
  <c r="Y85" i="2"/>
  <c r="C84" i="2"/>
  <c r="N84" i="2" s="1"/>
  <c r="Y84" i="2"/>
  <c r="C80" i="2"/>
  <c r="Y80" i="2"/>
  <c r="C79" i="2"/>
  <c r="Y79" i="2"/>
  <c r="C78" i="2"/>
  <c r="Y78" i="2"/>
  <c r="C77" i="2"/>
  <c r="Y77" i="2"/>
  <c r="C76" i="2"/>
  <c r="Y76" i="2"/>
  <c r="C75" i="2"/>
  <c r="Y75" i="2"/>
  <c r="C74" i="2"/>
  <c r="Y74" i="2"/>
  <c r="C73" i="2"/>
  <c r="Y73" i="2"/>
  <c r="C72" i="2"/>
  <c r="Y72" i="2"/>
  <c r="C71" i="2"/>
  <c r="N71" i="2" s="1"/>
  <c r="Y71" i="2"/>
  <c r="C70" i="2"/>
  <c r="Y70" i="2"/>
  <c r="C69" i="2"/>
  <c r="N69" i="2" s="1"/>
  <c r="Y69" i="2"/>
  <c r="C68" i="2"/>
  <c r="Y68" i="2"/>
  <c r="C67" i="2"/>
  <c r="Y67" i="2"/>
  <c r="C66" i="2"/>
  <c r="Y66" i="2"/>
  <c r="C65" i="2"/>
  <c r="N65" i="2" s="1"/>
  <c r="Y65" i="2"/>
  <c r="C64" i="2"/>
  <c r="Y64" i="2"/>
  <c r="C63" i="2"/>
  <c r="N63" i="2" s="1"/>
  <c r="Y63" i="2"/>
  <c r="C62" i="2"/>
  <c r="Y62" i="2"/>
  <c r="C61" i="2"/>
  <c r="Y61" i="2"/>
  <c r="C60" i="2"/>
  <c r="Y60" i="2"/>
  <c r="C59" i="2"/>
  <c r="N59" i="2" s="1"/>
  <c r="Y59" i="2"/>
  <c r="C58" i="2"/>
  <c r="N58" i="2" s="1"/>
  <c r="Y58" i="2"/>
  <c r="C57" i="2"/>
  <c r="N57" i="2" s="1"/>
  <c r="Y57" i="2"/>
  <c r="C56" i="2"/>
  <c r="Y56" i="2"/>
  <c r="C51" i="2"/>
  <c r="Y51" i="2"/>
  <c r="C50" i="2"/>
  <c r="Y50" i="2"/>
  <c r="C49" i="2"/>
  <c r="Y49" i="2"/>
  <c r="C48" i="2"/>
  <c r="Y48" i="2"/>
  <c r="C45" i="2"/>
  <c r="Y45" i="2"/>
  <c r="C44" i="2"/>
  <c r="Y44" i="2"/>
  <c r="C43" i="2"/>
  <c r="Y43" i="2"/>
  <c r="C42" i="2"/>
  <c r="Y42" i="2"/>
  <c r="C41" i="2"/>
  <c r="Y41" i="2"/>
  <c r="C40" i="2"/>
  <c r="N40" i="2" s="1"/>
  <c r="Y40" i="2"/>
  <c r="C39" i="2"/>
  <c r="N39" i="2" s="1"/>
  <c r="Y39" i="2"/>
  <c r="C38" i="2"/>
  <c r="Y38" i="2"/>
  <c r="C37" i="2"/>
  <c r="Y37" i="2"/>
  <c r="C36" i="2"/>
  <c r="Y36" i="2"/>
  <c r="C35" i="2"/>
  <c r="Y35" i="2"/>
  <c r="C34" i="2"/>
  <c r="N34" i="2" s="1"/>
  <c r="Y34" i="2"/>
  <c r="C33" i="2"/>
  <c r="N33" i="2" s="1"/>
  <c r="Y33" i="2"/>
  <c r="C32" i="2"/>
  <c r="Y32" i="2"/>
  <c r="C31" i="2"/>
  <c r="Y31" i="2"/>
  <c r="C27" i="2"/>
  <c r="Y27" i="2"/>
  <c r="C26" i="2"/>
  <c r="Y26" i="2"/>
  <c r="C25" i="2"/>
  <c r="Y25" i="2"/>
  <c r="C24" i="2"/>
  <c r="Y24" i="2"/>
  <c r="C23" i="2"/>
  <c r="Y23" i="2"/>
  <c r="C22" i="2"/>
  <c r="Y22" i="2"/>
  <c r="C21" i="2"/>
  <c r="Y21" i="2"/>
  <c r="C20" i="2"/>
  <c r="Y20" i="2"/>
  <c r="C18" i="2"/>
  <c r="N18" i="2" s="1"/>
  <c r="Y18" i="2"/>
  <c r="C17" i="2"/>
  <c r="N17" i="2" s="1"/>
  <c r="Y17" i="2"/>
  <c r="C16" i="2"/>
  <c r="Y16" i="2"/>
  <c r="C15" i="2"/>
  <c r="Y15" i="2"/>
  <c r="C14" i="2"/>
  <c r="Y14" i="2"/>
  <c r="C13" i="2"/>
  <c r="Y13" i="2"/>
  <c r="C12" i="2"/>
  <c r="N12" i="2" s="1"/>
  <c r="Y12" i="2"/>
  <c r="C11" i="2"/>
  <c r="N11" i="2" s="1"/>
  <c r="Y11" i="2"/>
  <c r="C10" i="2"/>
  <c r="Y10" i="2"/>
  <c r="C9" i="2"/>
  <c r="Y9" i="2"/>
  <c r="C8" i="2"/>
  <c r="Y8" i="2"/>
  <c r="X8" i="2"/>
  <c r="X10" i="2"/>
  <c r="X11" i="2"/>
  <c r="X12" i="2"/>
  <c r="X13" i="2"/>
  <c r="X15" i="2"/>
  <c r="X16" i="2"/>
  <c r="X17" i="2"/>
  <c r="X18" i="2"/>
  <c r="X20" i="2"/>
  <c r="X21" i="2"/>
  <c r="X22" i="2"/>
  <c r="X23" i="2"/>
  <c r="X24" i="2"/>
  <c r="X25" i="2"/>
  <c r="X26" i="2"/>
  <c r="X27" i="2"/>
  <c r="X31" i="2"/>
  <c r="X37" i="2"/>
  <c r="X38" i="2"/>
  <c r="X40" i="2"/>
  <c r="X41" i="2"/>
  <c r="X43" i="2"/>
  <c r="X44" i="2"/>
  <c r="X45" i="2"/>
  <c r="X48" i="2"/>
  <c r="X49" i="2"/>
  <c r="X50" i="2"/>
  <c r="X56" i="2"/>
  <c r="X57" i="2"/>
  <c r="X58" i="2"/>
  <c r="X59" i="2"/>
  <c r="X60" i="2"/>
  <c r="X61" i="2"/>
  <c r="X62" i="2"/>
  <c r="X63" i="2"/>
  <c r="X64" i="2"/>
  <c r="X65" i="2"/>
  <c r="X66" i="2"/>
  <c r="X67" i="2"/>
  <c r="X68" i="2"/>
  <c r="X69" i="2"/>
  <c r="X70" i="2"/>
  <c r="X71" i="2"/>
  <c r="X72" i="2"/>
  <c r="X73" i="2"/>
  <c r="X74" i="2"/>
  <c r="X75" i="2"/>
  <c r="X76" i="2"/>
  <c r="X77" i="2"/>
  <c r="X78" i="2"/>
  <c r="X79" i="2"/>
  <c r="X80" i="2"/>
  <c r="X85" i="2"/>
  <c r="X87" i="2"/>
  <c r="X88" i="2"/>
  <c r="X89" i="2"/>
  <c r="X90" i="2"/>
  <c r="X91" i="2"/>
  <c r="X92" i="2"/>
  <c r="X93" i="2"/>
  <c r="X96" i="2"/>
  <c r="X107" i="2"/>
  <c r="X108" i="2"/>
  <c r="X109" i="2"/>
  <c r="X111" i="2"/>
  <c r="X116" i="2"/>
  <c r="X117" i="2"/>
  <c r="X123" i="2"/>
  <c r="X124" i="2"/>
  <c r="X125" i="2"/>
  <c r="X126" i="2"/>
  <c r="X127" i="2"/>
  <c r="X129" i="2"/>
  <c r="X130" i="2"/>
  <c r="X131" i="2"/>
  <c r="X139" i="2"/>
  <c r="X140" i="2"/>
  <c r="X141" i="2"/>
  <c r="X143" i="2"/>
  <c r="X144" i="2"/>
  <c r="X146" i="2"/>
  <c r="X147" i="2"/>
  <c r="X150" i="2"/>
  <c r="X152" i="2"/>
  <c r="X153" i="2"/>
  <c r="X156" i="2"/>
  <c r="X159" i="2"/>
  <c r="X160" i="2"/>
  <c r="X162" i="2"/>
  <c r="X166" i="2"/>
  <c r="X174" i="2"/>
  <c r="X175" i="2"/>
  <c r="X177" i="2"/>
  <c r="X178" i="2"/>
  <c r="X179" i="2"/>
  <c r="X180" i="2"/>
  <c r="X181" i="2"/>
  <c r="X182" i="2"/>
  <c r="X183" i="2"/>
  <c r="X184" i="2"/>
  <c r="X186" i="2"/>
  <c r="X189" i="2"/>
  <c r="X190" i="2"/>
  <c r="X191" i="2"/>
  <c r="X192" i="2"/>
  <c r="X193" i="2"/>
  <c r="X194" i="2"/>
  <c r="X195" i="2"/>
  <c r="X201" i="2"/>
  <c r="X203" i="2"/>
  <c r="X204" i="2"/>
  <c r="X212" i="2"/>
  <c r="X213" i="2"/>
  <c r="X214" i="2"/>
  <c r="X216" i="2"/>
  <c r="X218" i="2"/>
  <c r="X233" i="2"/>
  <c r="X237" i="2"/>
  <c r="X238" i="2"/>
  <c r="X244" i="2"/>
  <c r="X248" i="2"/>
  <c r="X251" i="2"/>
  <c r="X257" i="2"/>
  <c r="X258" i="2"/>
  <c r="X259" i="2"/>
  <c r="X260" i="2"/>
  <c r="X261" i="2"/>
  <c r="X262" i="2"/>
  <c r="X264" i="2"/>
  <c r="X272" i="2"/>
  <c r="X273" i="2"/>
  <c r="X283" i="2"/>
  <c r="X286" i="2"/>
  <c r="X287" i="2"/>
  <c r="X289" i="2"/>
  <c r="X290" i="2"/>
  <c r="X291" i="2"/>
  <c r="X292" i="2"/>
  <c r="X293" i="2"/>
  <c r="X294" i="2"/>
  <c r="X295" i="2"/>
  <c r="X296" i="2"/>
  <c r="X297" i="2"/>
  <c r="X298" i="2"/>
  <c r="X299" i="2"/>
  <c r="X300" i="2"/>
  <c r="X301" i="2"/>
  <c r="X302" i="2"/>
  <c r="X303" i="2"/>
  <c r="X304" i="2"/>
  <c r="X305" i="2"/>
  <c r="X306" i="2"/>
  <c r="X307" i="2"/>
  <c r="X308" i="2"/>
  <c r="X309" i="2"/>
  <c r="X310" i="2"/>
  <c r="X311" i="2"/>
  <c r="X312" i="2"/>
  <c r="X313" i="2"/>
  <c r="X314" i="2"/>
  <c r="X315" i="2"/>
  <c r="X316" i="2"/>
  <c r="X317" i="2"/>
  <c r="X365" i="2"/>
  <c r="X368" i="2"/>
  <c r="X369" i="2"/>
  <c r="X318" i="2"/>
  <c r="X319" i="2"/>
  <c r="X320" i="2"/>
  <c r="X325" i="2"/>
  <c r="X326" i="2"/>
  <c r="X327" i="2"/>
  <c r="X328" i="2"/>
  <c r="X329" i="2"/>
  <c r="X330" i="2"/>
  <c r="X331" i="2"/>
  <c r="X332" i="2"/>
  <c r="X333" i="2"/>
  <c r="X334" i="2"/>
  <c r="X342" i="2"/>
  <c r="X343" i="2"/>
  <c r="X344" i="2"/>
  <c r="X345" i="2"/>
  <c r="X346" i="2"/>
  <c r="X350" i="2"/>
  <c r="X352" i="2"/>
  <c r="X358" i="2"/>
  <c r="X359" i="2"/>
  <c r="X360" i="2"/>
  <c r="X361" i="2"/>
  <c r="X362" i="2"/>
  <c r="X363" i="2"/>
  <c r="X364" i="2"/>
  <c r="X373" i="2"/>
  <c r="X374" i="2"/>
  <c r="X375" i="2"/>
  <c r="X376" i="2"/>
  <c r="D360" i="9"/>
  <c r="C360" i="9"/>
  <c r="D360" i="10"/>
  <c r="C360" i="10"/>
  <c r="E360" i="9"/>
  <c r="D345" i="9"/>
  <c r="C345" i="9"/>
  <c r="D345" i="10"/>
  <c r="C345" i="10"/>
  <c r="E345" i="9"/>
  <c r="D353" i="2" s="1"/>
  <c r="E345" i="10"/>
  <c r="D331" i="9"/>
  <c r="C331" i="9"/>
  <c r="D331" i="10"/>
  <c r="C331" i="10"/>
  <c r="Y335" i="2"/>
  <c r="T335" i="2"/>
  <c r="Z335" i="2"/>
  <c r="P335" i="2"/>
  <c r="S335" i="2"/>
  <c r="AB335" i="2"/>
  <c r="E331" i="9"/>
  <c r="D335" i="2" s="1"/>
  <c r="V335" i="2"/>
  <c r="O335" i="2"/>
  <c r="AC335" i="2"/>
  <c r="E331" i="10"/>
  <c r="D318" i="9"/>
  <c r="C318" i="9"/>
  <c r="D318" i="10"/>
  <c r="C318" i="10"/>
  <c r="E318" i="9"/>
  <c r="E318" i="10"/>
  <c r="C334" i="27" s="1"/>
  <c r="D269" i="9"/>
  <c r="C269" i="9"/>
  <c r="D269" i="10"/>
  <c r="C269" i="10"/>
  <c r="E269" i="9"/>
  <c r="D275" i="2" s="1"/>
  <c r="AC275" i="2"/>
  <c r="C275" i="2"/>
  <c r="D234" i="9"/>
  <c r="C234" i="9"/>
  <c r="D234" i="10"/>
  <c r="C234" i="10"/>
  <c r="Y240" i="2"/>
  <c r="Z240" i="2"/>
  <c r="P240" i="2"/>
  <c r="S240" i="2"/>
  <c r="AB240" i="2"/>
  <c r="E234" i="9"/>
  <c r="O240" i="2"/>
  <c r="AI249" i="27"/>
  <c r="C240" i="2"/>
  <c r="D214" i="9"/>
  <c r="C214" i="9"/>
  <c r="D214" i="10"/>
  <c r="C214" i="10"/>
  <c r="Y220" i="2"/>
  <c r="Z220" i="2"/>
  <c r="AB220" i="2"/>
  <c r="E214" i="9"/>
  <c r="AC220" i="2"/>
  <c r="E214" i="10"/>
  <c r="D201" i="9"/>
  <c r="C201" i="9"/>
  <c r="D201" i="10"/>
  <c r="C201" i="10"/>
  <c r="Y207" i="2"/>
  <c r="Z207" i="2"/>
  <c r="AB207" i="2"/>
  <c r="E201" i="9"/>
  <c r="D207" i="2" s="1"/>
  <c r="E201" i="10"/>
  <c r="D190" i="9"/>
  <c r="C190" i="9"/>
  <c r="D190" i="10"/>
  <c r="C190" i="10"/>
  <c r="Y196" i="2"/>
  <c r="Z196" i="2"/>
  <c r="AB196" i="2"/>
  <c r="E190" i="9"/>
  <c r="D196" i="2" s="1"/>
  <c r="AC196" i="2"/>
  <c r="E190" i="10"/>
  <c r="D163" i="9"/>
  <c r="C163" i="9"/>
  <c r="D163" i="10"/>
  <c r="C163" i="10"/>
  <c r="T167" i="2"/>
  <c r="S167" i="2"/>
  <c r="AB167" i="2"/>
  <c r="E163" i="9"/>
  <c r="D175" i="27" s="1"/>
  <c r="AC167" i="2"/>
  <c r="E163" i="10"/>
  <c r="D129" i="9"/>
  <c r="C129" i="9"/>
  <c r="D129" i="10"/>
  <c r="C129" i="10"/>
  <c r="Y132" i="2"/>
  <c r="V139" i="27"/>
  <c r="Z132" i="2"/>
  <c r="S132" i="2"/>
  <c r="AB132" i="2"/>
  <c r="E129" i="9"/>
  <c r="AC132" i="2"/>
  <c r="E129" i="10"/>
  <c r="D117" i="9"/>
  <c r="C117" i="9"/>
  <c r="D117" i="10"/>
  <c r="C117" i="10"/>
  <c r="Y120" i="2"/>
  <c r="Z120" i="2"/>
  <c r="E117" i="9"/>
  <c r="O120" i="2"/>
  <c r="D110" i="9"/>
  <c r="C110" i="9"/>
  <c r="D110" i="10"/>
  <c r="C110" i="10"/>
  <c r="Y112" i="2"/>
  <c r="Z112" i="2"/>
  <c r="AB112" i="2"/>
  <c r="E110" i="9"/>
  <c r="V112" i="2"/>
  <c r="AC112" i="2"/>
  <c r="D96" i="9"/>
  <c r="C96" i="9"/>
  <c r="D96" i="10"/>
  <c r="C96" i="10"/>
  <c r="AC102" i="27"/>
  <c r="E96" i="9"/>
  <c r="O97" i="2"/>
  <c r="E96" i="10"/>
  <c r="C80" i="9"/>
  <c r="C80" i="10"/>
  <c r="D80" i="9"/>
  <c r="D98" i="9" s="1"/>
  <c r="D80" i="10"/>
  <c r="Y81" i="2"/>
  <c r="T81" i="2"/>
  <c r="Z81" i="2"/>
  <c r="S81" i="2"/>
  <c r="E80" i="9"/>
  <c r="D81" i="2" s="1"/>
  <c r="V81" i="2"/>
  <c r="AC81" i="2"/>
  <c r="E80" i="10"/>
  <c r="E50" i="9"/>
  <c r="D51" i="2" s="1"/>
  <c r="V28" i="27"/>
  <c r="AD28" i="27"/>
  <c r="AD54" i="27" s="1"/>
  <c r="P28" i="27"/>
  <c r="P54" i="27" s="1"/>
  <c r="AH28" i="27"/>
  <c r="E27" i="9"/>
  <c r="E51" i="9" s="1"/>
  <c r="O28" i="27"/>
  <c r="E27" i="10"/>
  <c r="X335" i="2"/>
  <c r="X81" i="2"/>
  <c r="C353" i="2" l="1"/>
  <c r="C368" i="27"/>
  <c r="C220" i="2"/>
  <c r="C228" i="27"/>
  <c r="C335" i="2"/>
  <c r="C348" i="27"/>
  <c r="C52" i="2"/>
  <c r="C28" i="27"/>
  <c r="C196" i="2"/>
  <c r="C205" i="27"/>
  <c r="C207" i="2"/>
  <c r="C217" i="27"/>
  <c r="N140" i="27"/>
  <c r="G176" i="27"/>
  <c r="I240" i="2"/>
  <c r="I276" i="2" s="1"/>
  <c r="L249" i="27"/>
  <c r="L240" i="2"/>
  <c r="L276" i="2" s="1"/>
  <c r="J249" i="27"/>
  <c r="F240" i="2"/>
  <c r="H249" i="27"/>
  <c r="H240" i="2"/>
  <c r="H276" i="2" s="1"/>
  <c r="G249" i="27"/>
  <c r="N139" i="27"/>
  <c r="AL129" i="27"/>
  <c r="J176" i="27"/>
  <c r="N175" i="27"/>
  <c r="G120" i="2"/>
  <c r="N120" i="2" s="1"/>
  <c r="F126" i="27"/>
  <c r="G240" i="2"/>
  <c r="F249" i="27"/>
  <c r="Y377" i="2"/>
  <c r="G196" i="2"/>
  <c r="AC377" i="2"/>
  <c r="L112" i="2"/>
  <c r="K112" i="2"/>
  <c r="J112" i="2"/>
  <c r="H112" i="2"/>
  <c r="F112" i="2"/>
  <c r="G112" i="2"/>
  <c r="O132" i="2"/>
  <c r="O139" i="27"/>
  <c r="T207" i="2"/>
  <c r="V217" i="27"/>
  <c r="T240" i="2"/>
  <c r="V249" i="27"/>
  <c r="O321" i="2"/>
  <c r="P81" i="2"/>
  <c r="P84" i="27"/>
  <c r="D120" i="2"/>
  <c r="D126" i="27"/>
  <c r="C14" i="30"/>
  <c r="C97" i="2"/>
  <c r="C102" i="27"/>
  <c r="O112" i="2"/>
  <c r="O118" i="27"/>
  <c r="V167" i="2"/>
  <c r="X175" i="27"/>
  <c r="Z175" i="27" s="1"/>
  <c r="V196" i="2"/>
  <c r="X205" i="27"/>
  <c r="T196" i="2"/>
  <c r="V205" i="27"/>
  <c r="S207" i="2"/>
  <c r="U217" i="27"/>
  <c r="V220" i="2"/>
  <c r="T220" i="2"/>
  <c r="AL92" i="27"/>
  <c r="AC28" i="27"/>
  <c r="AC54" i="27" s="1"/>
  <c r="S196" i="2"/>
  <c r="U205" i="27"/>
  <c r="S220" i="2"/>
  <c r="S112" i="2"/>
  <c r="U118" i="27"/>
  <c r="P196" i="2"/>
  <c r="P205" i="27"/>
  <c r="S28" i="27"/>
  <c r="O54" i="27"/>
  <c r="T97" i="2"/>
  <c r="V102" i="27"/>
  <c r="T112" i="2"/>
  <c r="V118" i="27"/>
  <c r="AC120" i="2"/>
  <c r="AI126" i="27"/>
  <c r="T120" i="2"/>
  <c r="V126" i="27"/>
  <c r="C132" i="2"/>
  <c r="C139" i="27"/>
  <c r="AC207" i="2"/>
  <c r="AI217" i="27"/>
  <c r="P207" i="2"/>
  <c r="P217" i="27"/>
  <c r="D220" i="2"/>
  <c r="D228" i="27"/>
  <c r="AK249" i="27"/>
  <c r="AI289" i="27"/>
  <c r="AK289" i="27" s="1"/>
  <c r="D97" i="2"/>
  <c r="D102" i="27"/>
  <c r="V54" i="27"/>
  <c r="Z28" i="27"/>
  <c r="AB81" i="2"/>
  <c r="AH84" i="27"/>
  <c r="AK84" i="27" s="1"/>
  <c r="V97" i="2"/>
  <c r="X102" i="27"/>
  <c r="D112" i="2"/>
  <c r="D118" i="27"/>
  <c r="P132" i="2"/>
  <c r="P139" i="27"/>
  <c r="O207" i="2"/>
  <c r="O217" i="27"/>
  <c r="AL93" i="27"/>
  <c r="N104" i="27"/>
  <c r="N102" i="27"/>
  <c r="C167" i="2"/>
  <c r="C175" i="27"/>
  <c r="V207" i="2"/>
  <c r="X217" i="27"/>
  <c r="AB97" i="2"/>
  <c r="AH102" i="27"/>
  <c r="AK102" i="27" s="1"/>
  <c r="P220" i="2"/>
  <c r="D240" i="2"/>
  <c r="D249" i="27"/>
  <c r="D321" i="2"/>
  <c r="D334" i="27"/>
  <c r="N84" i="27"/>
  <c r="AL62" i="27"/>
  <c r="AL94" i="27"/>
  <c r="C81" i="2"/>
  <c r="C84" i="27"/>
  <c r="V120" i="2"/>
  <c r="X126" i="27"/>
  <c r="V240" i="2"/>
  <c r="X249" i="27"/>
  <c r="C120" i="2"/>
  <c r="C126" i="27"/>
  <c r="AK28" i="27"/>
  <c r="AH54" i="27"/>
  <c r="V132" i="2"/>
  <c r="X139" i="27"/>
  <c r="Z139" i="27" s="1"/>
  <c r="O81" i="2"/>
  <c r="O84" i="27"/>
  <c r="S97" i="2"/>
  <c r="U102" i="27"/>
  <c r="P112" i="2"/>
  <c r="P118" i="27"/>
  <c r="P120" i="2"/>
  <c r="D132" i="2"/>
  <c r="D139" i="27"/>
  <c r="O167" i="2"/>
  <c r="O175" i="27"/>
  <c r="O196" i="2"/>
  <c r="O205" i="27"/>
  <c r="O220" i="2"/>
  <c r="AD11" i="2"/>
  <c r="N14" i="2"/>
  <c r="N36" i="2"/>
  <c r="N66" i="2"/>
  <c r="AD66" i="2" s="1"/>
  <c r="N72" i="2"/>
  <c r="AF72" i="2" s="1"/>
  <c r="N93" i="2"/>
  <c r="AF93" i="2" s="1"/>
  <c r="N60" i="2"/>
  <c r="AD60" i="2" s="1"/>
  <c r="N9" i="2"/>
  <c r="N15" i="2"/>
  <c r="AD15" i="2" s="1"/>
  <c r="N37" i="2"/>
  <c r="AD37" i="2" s="1"/>
  <c r="AD283" i="2"/>
  <c r="AD289" i="2"/>
  <c r="AD295" i="2"/>
  <c r="AD301" i="2"/>
  <c r="AD307" i="2"/>
  <c r="AD313" i="2"/>
  <c r="O377" i="2"/>
  <c r="P377" i="2"/>
  <c r="P353" i="2"/>
  <c r="T321" i="2"/>
  <c r="Z321" i="2"/>
  <c r="V377" i="2"/>
  <c r="Y321" i="2"/>
  <c r="T377" i="2"/>
  <c r="Z377" i="2"/>
  <c r="AB377" i="2"/>
  <c r="S377" i="2"/>
  <c r="AC353" i="2"/>
  <c r="O353" i="2"/>
  <c r="T353" i="2"/>
  <c r="Z353" i="2"/>
  <c r="S321" i="2"/>
  <c r="AB353" i="2"/>
  <c r="V321" i="2"/>
  <c r="Y353" i="2"/>
  <c r="S353" i="2"/>
  <c r="V353" i="2"/>
  <c r="AB321" i="2"/>
  <c r="P321" i="2"/>
  <c r="AC321" i="2"/>
  <c r="AD57" i="2"/>
  <c r="AD63" i="2"/>
  <c r="AD69" i="2"/>
  <c r="AD90" i="2"/>
  <c r="AD96" i="2"/>
  <c r="AD343" i="2"/>
  <c r="N10" i="2"/>
  <c r="AD10" i="2" s="1"/>
  <c r="N16" i="2"/>
  <c r="AD16" i="2" s="1"/>
  <c r="N32" i="2"/>
  <c r="N38" i="2"/>
  <c r="AD38" i="2" s="1"/>
  <c r="J276" i="2"/>
  <c r="AD174" i="2"/>
  <c r="AD180" i="2"/>
  <c r="AD186" i="2"/>
  <c r="AD192" i="2"/>
  <c r="AD201" i="2"/>
  <c r="AD238" i="2"/>
  <c r="AD259" i="2"/>
  <c r="AD366" i="2"/>
  <c r="AD143" i="2"/>
  <c r="AD109" i="2"/>
  <c r="AD40" i="2"/>
  <c r="AD58" i="2"/>
  <c r="AD156" i="2"/>
  <c r="AD59" i="2"/>
  <c r="AD65" i="2"/>
  <c r="AD71" i="2"/>
  <c r="AD92" i="2"/>
  <c r="AD162" i="2"/>
  <c r="F276" i="2"/>
  <c r="N265" i="2"/>
  <c r="K276" i="2"/>
  <c r="AD17" i="2"/>
  <c r="AD12" i="2"/>
  <c r="AD18" i="2"/>
  <c r="N345" i="2"/>
  <c r="AD345" i="2" s="1"/>
  <c r="N351" i="2"/>
  <c r="N325" i="2"/>
  <c r="AD325" i="2" s="1"/>
  <c r="AE325" i="2" s="1"/>
  <c r="N335" i="2"/>
  <c r="AD335" i="2" s="1"/>
  <c r="N346" i="2"/>
  <c r="AD346" i="2" s="1"/>
  <c r="N350" i="2"/>
  <c r="AD350" i="2" s="1"/>
  <c r="N347" i="2"/>
  <c r="N344" i="2"/>
  <c r="AD344" i="2" s="1"/>
  <c r="N342" i="2"/>
  <c r="N348" i="2"/>
  <c r="N296" i="2"/>
  <c r="AD296" i="2" s="1"/>
  <c r="N368" i="2"/>
  <c r="AD368" i="2" s="1"/>
  <c r="N291" i="2"/>
  <c r="AD291" i="2" s="1"/>
  <c r="N297" i="2"/>
  <c r="AD297" i="2" s="1"/>
  <c r="N303" i="2"/>
  <c r="AD303" i="2" s="1"/>
  <c r="N309" i="2"/>
  <c r="AD309" i="2" s="1"/>
  <c r="N315" i="2"/>
  <c r="AD315" i="2" s="1"/>
  <c r="N369" i="2"/>
  <c r="AD369" i="2" s="1"/>
  <c r="N290" i="2"/>
  <c r="AD290" i="2" s="1"/>
  <c r="N308" i="2"/>
  <c r="AD308" i="2" s="1"/>
  <c r="N286" i="2"/>
  <c r="AD286" i="2" s="1"/>
  <c r="N292" i="2"/>
  <c r="AD292" i="2" s="1"/>
  <c r="N298" i="2"/>
  <c r="AD298" i="2" s="1"/>
  <c r="N304" i="2"/>
  <c r="AD304" i="2" s="1"/>
  <c r="N310" i="2"/>
  <c r="AD310" i="2" s="1"/>
  <c r="N316" i="2"/>
  <c r="AD316" i="2" s="1"/>
  <c r="N370" i="2"/>
  <c r="N281" i="2"/>
  <c r="N287" i="2"/>
  <c r="AD287" i="2" s="1"/>
  <c r="N293" i="2"/>
  <c r="AD293" i="2" s="1"/>
  <c r="N299" i="2"/>
  <c r="AD299" i="2" s="1"/>
  <c r="N305" i="2"/>
  <c r="AD305" i="2" s="1"/>
  <c r="N311" i="2"/>
  <c r="AD311" i="2" s="1"/>
  <c r="N317" i="2"/>
  <c r="AD317" i="2" s="1"/>
  <c r="N284" i="2"/>
  <c r="N302" i="2"/>
  <c r="AD302" i="2" s="1"/>
  <c r="N314" i="2"/>
  <c r="AD314" i="2" s="1"/>
  <c r="N282" i="2"/>
  <c r="N288" i="2"/>
  <c r="N294" i="2"/>
  <c r="AD294" i="2" s="1"/>
  <c r="N300" i="2"/>
  <c r="AD300" i="2" s="1"/>
  <c r="N306" i="2"/>
  <c r="AD306" i="2" s="1"/>
  <c r="N312" i="2"/>
  <c r="AD312" i="2" s="1"/>
  <c r="N365" i="2"/>
  <c r="N176" i="2"/>
  <c r="N182" i="2"/>
  <c r="AD182" i="2" s="1"/>
  <c r="N188" i="2"/>
  <c r="N194" i="2"/>
  <c r="AD194" i="2" s="1"/>
  <c r="N203" i="2"/>
  <c r="AD203" i="2" s="1"/>
  <c r="N213" i="2"/>
  <c r="AD213" i="2" s="1"/>
  <c r="N219" i="2"/>
  <c r="N228" i="2"/>
  <c r="N234" i="2"/>
  <c r="N243" i="2"/>
  <c r="N249" i="2"/>
  <c r="N255" i="2"/>
  <c r="N261" i="2"/>
  <c r="AD261" i="2" s="1"/>
  <c r="N267" i="2"/>
  <c r="N273" i="2"/>
  <c r="AD273" i="2" s="1"/>
  <c r="N173" i="2"/>
  <c r="N179" i="2"/>
  <c r="AD179" i="2" s="1"/>
  <c r="N185" i="2"/>
  <c r="N191" i="2"/>
  <c r="AD191" i="2" s="1"/>
  <c r="N200" i="2"/>
  <c r="N206" i="2"/>
  <c r="N216" i="2"/>
  <c r="AD216" i="2" s="1"/>
  <c r="N225" i="2"/>
  <c r="N231" i="2"/>
  <c r="N237" i="2"/>
  <c r="AD237" i="2" s="1"/>
  <c r="N246" i="2"/>
  <c r="N252" i="2"/>
  <c r="N258" i="2"/>
  <c r="AD258" i="2" s="1"/>
  <c r="N264" i="2"/>
  <c r="AD264" i="2" s="1"/>
  <c r="N270" i="2"/>
  <c r="N175" i="2"/>
  <c r="AD175" i="2" s="1"/>
  <c r="N181" i="2"/>
  <c r="AD181" i="2" s="1"/>
  <c r="N187" i="2"/>
  <c r="N193" i="2"/>
  <c r="AD193" i="2" s="1"/>
  <c r="N202" i="2"/>
  <c r="N212" i="2"/>
  <c r="AD212" i="2" s="1"/>
  <c r="N218" i="2"/>
  <c r="AD218" i="2" s="1"/>
  <c r="N227" i="2"/>
  <c r="N233" i="2"/>
  <c r="AD233" i="2" s="1"/>
  <c r="N239" i="2"/>
  <c r="N248" i="2"/>
  <c r="AD248" i="2" s="1"/>
  <c r="N254" i="2"/>
  <c r="N260" i="2"/>
  <c r="AD260" i="2" s="1"/>
  <c r="N266" i="2"/>
  <c r="N272" i="2"/>
  <c r="AD272" i="2" s="1"/>
  <c r="N196" i="2"/>
  <c r="N177" i="2"/>
  <c r="AD177" i="2" s="1"/>
  <c r="N183" i="2"/>
  <c r="AD183" i="2" s="1"/>
  <c r="N189" i="2"/>
  <c r="AD189" i="2" s="1"/>
  <c r="N195" i="2"/>
  <c r="AD195" i="2" s="1"/>
  <c r="N204" i="2"/>
  <c r="AD204" i="2" s="1"/>
  <c r="N214" i="2"/>
  <c r="AD214" i="2" s="1"/>
  <c r="N223" i="2"/>
  <c r="N229" i="2"/>
  <c r="N235" i="2"/>
  <c r="N244" i="2"/>
  <c r="AD244" i="2" s="1"/>
  <c r="N250" i="2"/>
  <c r="N256" i="2"/>
  <c r="N262" i="2"/>
  <c r="AD262" i="2" s="1"/>
  <c r="N268" i="2"/>
  <c r="N274" i="2"/>
  <c r="N207" i="2"/>
  <c r="N178" i="2"/>
  <c r="AD178" i="2" s="1"/>
  <c r="N184" i="2"/>
  <c r="AD184" i="2" s="1"/>
  <c r="N190" i="2"/>
  <c r="AD190" i="2" s="1"/>
  <c r="N199" i="2"/>
  <c r="N205" i="2"/>
  <c r="N215" i="2"/>
  <c r="N224" i="2"/>
  <c r="N230" i="2"/>
  <c r="N236" i="2"/>
  <c r="N245" i="2"/>
  <c r="N251" i="2"/>
  <c r="AD251" i="2" s="1"/>
  <c r="N257" i="2"/>
  <c r="AD257" i="2" s="1"/>
  <c r="N263" i="2"/>
  <c r="N269" i="2"/>
  <c r="N220" i="2"/>
  <c r="N133" i="2"/>
  <c r="N123" i="2"/>
  <c r="AD123" i="2" s="1"/>
  <c r="N129" i="2"/>
  <c r="AD129" i="2" s="1"/>
  <c r="N138" i="2"/>
  <c r="N144" i="2"/>
  <c r="AD144" i="2" s="1"/>
  <c r="N150" i="2"/>
  <c r="AD150" i="2" s="1"/>
  <c r="N157" i="2"/>
  <c r="N163" i="2"/>
  <c r="N167" i="2"/>
  <c r="N124" i="2"/>
  <c r="AD124" i="2" s="1"/>
  <c r="N130" i="2"/>
  <c r="AD130" i="2" s="1"/>
  <c r="N139" i="2"/>
  <c r="AD139" i="2" s="1"/>
  <c r="N145" i="2"/>
  <c r="N151" i="2"/>
  <c r="N158" i="2"/>
  <c r="N164" i="2"/>
  <c r="N125" i="2"/>
  <c r="AD125" i="2" s="1"/>
  <c r="N131" i="2"/>
  <c r="AD131" i="2" s="1"/>
  <c r="N140" i="2"/>
  <c r="AD140" i="2" s="1"/>
  <c r="N146" i="2"/>
  <c r="AD146" i="2" s="1"/>
  <c r="N152" i="2"/>
  <c r="AD152" i="2" s="1"/>
  <c r="N159" i="2"/>
  <c r="AD159" i="2" s="1"/>
  <c r="N165" i="2"/>
  <c r="N126" i="2"/>
  <c r="AD126" i="2" s="1"/>
  <c r="N135" i="2"/>
  <c r="N141" i="2"/>
  <c r="AD141" i="2" s="1"/>
  <c r="N147" i="2"/>
  <c r="AD147" i="2" s="1"/>
  <c r="N153" i="2"/>
  <c r="AD153" i="2" s="1"/>
  <c r="N160" i="2"/>
  <c r="AD160" i="2" s="1"/>
  <c r="N166" i="2"/>
  <c r="AD166" i="2" s="1"/>
  <c r="N108" i="2"/>
  <c r="AD108" i="2" s="1"/>
  <c r="N118" i="2"/>
  <c r="N127" i="2"/>
  <c r="AD127" i="2" s="1"/>
  <c r="N136" i="2"/>
  <c r="N142" i="2"/>
  <c r="N148" i="2"/>
  <c r="N155" i="2"/>
  <c r="N161" i="2"/>
  <c r="N111" i="2"/>
  <c r="AD111" i="2" s="1"/>
  <c r="N94" i="2"/>
  <c r="N61" i="2"/>
  <c r="N88" i="2"/>
  <c r="N56" i="2"/>
  <c r="AD56" i="2" s="1"/>
  <c r="N62" i="2"/>
  <c r="N68" i="2"/>
  <c r="N89" i="2"/>
  <c r="N95" i="2"/>
  <c r="N67" i="2"/>
  <c r="N107" i="2"/>
  <c r="AD107" i="2" s="1"/>
  <c r="N64" i="2"/>
  <c r="N70" i="2"/>
  <c r="N85" i="2"/>
  <c r="AD85" i="2" s="1"/>
  <c r="N91" i="2"/>
  <c r="N87" i="2"/>
  <c r="AD87" i="2" s="1"/>
  <c r="N13" i="2"/>
  <c r="AD13" i="2" s="1"/>
  <c r="N20" i="2"/>
  <c r="AD20" i="2" s="1"/>
  <c r="N35" i="2"/>
  <c r="N41" i="2"/>
  <c r="AD41" i="2" s="1"/>
  <c r="AF66" i="2"/>
  <c r="AF63" i="2"/>
  <c r="AF69" i="2"/>
  <c r="AF90" i="2"/>
  <c r="AF57" i="2"/>
  <c r="AF58" i="2"/>
  <c r="AF65" i="2"/>
  <c r="AF71" i="2"/>
  <c r="AF92" i="2"/>
  <c r="AF59" i="2"/>
  <c r="G275" i="2"/>
  <c r="G276" i="2" s="1"/>
  <c r="G321" i="2"/>
  <c r="V52" i="2"/>
  <c r="E52" i="9"/>
  <c r="D53" i="2" s="1"/>
  <c r="AD78" i="2"/>
  <c r="J53" i="2"/>
  <c r="AD49" i="2"/>
  <c r="C98" i="9"/>
  <c r="AD8" i="2"/>
  <c r="AD21" i="2"/>
  <c r="AD27" i="2"/>
  <c r="AD50" i="2"/>
  <c r="AD73" i="2"/>
  <c r="AD79" i="2"/>
  <c r="AD373" i="2"/>
  <c r="D98" i="10"/>
  <c r="O52" i="2"/>
  <c r="F53" i="2"/>
  <c r="C164" i="9"/>
  <c r="H53" i="2"/>
  <c r="S52" i="2"/>
  <c r="L53" i="2"/>
  <c r="AD26" i="2"/>
  <c r="AD320" i="2"/>
  <c r="P52" i="2"/>
  <c r="AD334" i="2"/>
  <c r="AD22" i="2"/>
  <c r="AD31" i="2"/>
  <c r="AD43" i="2"/>
  <c r="AD74" i="2"/>
  <c r="AD80" i="2"/>
  <c r="AD330" i="2"/>
  <c r="AD360" i="2"/>
  <c r="AD374" i="2"/>
  <c r="AD117" i="2"/>
  <c r="AD364" i="2"/>
  <c r="T52" i="2"/>
  <c r="AD23" i="2"/>
  <c r="AD44" i="2"/>
  <c r="AD75" i="2"/>
  <c r="AD331" i="2"/>
  <c r="AD361" i="2"/>
  <c r="AD375" i="2"/>
  <c r="AD318" i="2"/>
  <c r="AD358" i="2"/>
  <c r="AD329" i="2"/>
  <c r="AD24" i="2"/>
  <c r="AD45" i="2"/>
  <c r="AD76" i="2"/>
  <c r="AD326" i="2"/>
  <c r="AD332" i="2"/>
  <c r="AD362" i="2"/>
  <c r="AD376" i="2"/>
  <c r="AD328" i="2"/>
  <c r="AD359" i="2"/>
  <c r="AD25" i="2"/>
  <c r="AD48" i="2"/>
  <c r="AD77" i="2"/>
  <c r="AD116" i="2"/>
  <c r="AD327" i="2"/>
  <c r="AD333" i="2"/>
  <c r="AD352" i="2"/>
  <c r="AD363" i="2"/>
  <c r="AD319" i="2"/>
  <c r="AB275" i="2"/>
  <c r="S275" i="2"/>
  <c r="P275" i="2"/>
  <c r="P276" i="2"/>
  <c r="T132" i="2"/>
  <c r="O275" i="2"/>
  <c r="O276" i="2"/>
  <c r="Z275" i="2"/>
  <c r="V275" i="2"/>
  <c r="AC276" i="2"/>
  <c r="Y275" i="2"/>
  <c r="Z52" i="2"/>
  <c r="J28" i="2"/>
  <c r="L28" i="2"/>
  <c r="H28" i="2"/>
  <c r="J52" i="2"/>
  <c r="L52" i="2"/>
  <c r="F28" i="2"/>
  <c r="H52" i="2"/>
  <c r="AD51" i="2"/>
  <c r="G52" i="2"/>
  <c r="I28" i="2"/>
  <c r="F52" i="2"/>
  <c r="K28" i="2"/>
  <c r="E164" i="9"/>
  <c r="D28" i="2"/>
  <c r="D52" i="2"/>
  <c r="N52" i="2" s="1"/>
  <c r="AB52" i="2"/>
  <c r="Y52" i="2"/>
  <c r="AC52" i="2"/>
  <c r="V28" i="2"/>
  <c r="O28" i="2"/>
  <c r="AB168" i="2"/>
  <c r="AB28" i="2"/>
  <c r="S28" i="2"/>
  <c r="P97" i="2"/>
  <c r="P28" i="2"/>
  <c r="Z28" i="2"/>
  <c r="T275" i="2"/>
  <c r="AC28" i="2"/>
  <c r="T28" i="2"/>
  <c r="C321" i="2"/>
  <c r="Y97" i="2"/>
  <c r="Y28" i="2"/>
  <c r="H100" i="2"/>
  <c r="F100" i="2"/>
  <c r="L100" i="2"/>
  <c r="D167" i="2"/>
  <c r="E270" i="10"/>
  <c r="C28" i="2"/>
  <c r="AC240" i="2"/>
  <c r="G53" i="2"/>
  <c r="O168" i="2"/>
  <c r="D164" i="9"/>
  <c r="E270" i="9"/>
  <c r="D270" i="9"/>
  <c r="P168" i="2"/>
  <c r="C98" i="10"/>
  <c r="D270" i="10"/>
  <c r="E52" i="10"/>
  <c r="C54" i="27" s="1"/>
  <c r="N54" i="27" s="1"/>
  <c r="C164" i="10"/>
  <c r="C270" i="10"/>
  <c r="E164" i="10"/>
  <c r="E98" i="9"/>
  <c r="D106" i="27" s="1"/>
  <c r="D164" i="10"/>
  <c r="C270" i="9"/>
  <c r="C362" i="9" s="1"/>
  <c r="C364" i="9" s="1"/>
  <c r="C276" i="2" l="1"/>
  <c r="C289" i="27"/>
  <c r="N240" i="2"/>
  <c r="G289" i="27"/>
  <c r="G350" i="27" s="1"/>
  <c r="L289" i="27"/>
  <c r="H289" i="27"/>
  <c r="H350" i="27" s="1"/>
  <c r="H353" i="27" s="1"/>
  <c r="J289" i="27"/>
  <c r="J350" i="27" s="1"/>
  <c r="J353" i="27" s="1"/>
  <c r="N97" i="2"/>
  <c r="N249" i="27"/>
  <c r="F289" i="27"/>
  <c r="N126" i="27"/>
  <c r="F176" i="27"/>
  <c r="S119" i="27"/>
  <c r="N205" i="27"/>
  <c r="Z102" i="27"/>
  <c r="S84" i="27"/>
  <c r="L168" i="2"/>
  <c r="G26" i="29"/>
  <c r="G27" i="29" s="1"/>
  <c r="G43" i="29" s="1"/>
  <c r="K168" i="2"/>
  <c r="K353" i="27"/>
  <c r="E26" i="29"/>
  <c r="J168" i="2"/>
  <c r="J337" i="2" s="1"/>
  <c r="I353" i="27"/>
  <c r="C26" i="29"/>
  <c r="H168" i="2"/>
  <c r="H337" i="2" s="1"/>
  <c r="H339" i="2" s="1"/>
  <c r="F168" i="2"/>
  <c r="F337" i="2" s="1"/>
  <c r="F339" i="2" s="1"/>
  <c r="G168" i="2"/>
  <c r="AK217" i="27"/>
  <c r="AI176" i="27"/>
  <c r="AK126" i="27"/>
  <c r="S54" i="27"/>
  <c r="Z249" i="27"/>
  <c r="C168" i="2"/>
  <c r="C337" i="2" s="1"/>
  <c r="S168" i="2"/>
  <c r="U176" i="27"/>
  <c r="U350" i="27" s="1"/>
  <c r="T276" i="2"/>
  <c r="V289" i="27"/>
  <c r="P289" i="27"/>
  <c r="V168" i="2"/>
  <c r="X176" i="27"/>
  <c r="V276" i="2"/>
  <c r="X289" i="27"/>
  <c r="T168" i="2"/>
  <c r="V176" i="27"/>
  <c r="O176" i="27"/>
  <c r="S175" i="27"/>
  <c r="Z54" i="27"/>
  <c r="Z205" i="27"/>
  <c r="N107" i="27"/>
  <c r="N398" i="27" s="1"/>
  <c r="S217" i="27"/>
  <c r="D168" i="2"/>
  <c r="D176" i="27"/>
  <c r="S276" i="2"/>
  <c r="D276" i="2"/>
  <c r="D289" i="27"/>
  <c r="O289" i="27"/>
  <c r="AK54" i="27"/>
  <c r="Z126" i="27"/>
  <c r="Z118" i="27"/>
  <c r="S139" i="27"/>
  <c r="S205" i="27"/>
  <c r="S126" i="27"/>
  <c r="Y276" i="2"/>
  <c r="Z276" i="2"/>
  <c r="AK56" i="27"/>
  <c r="AM75" i="27"/>
  <c r="AN84" i="27"/>
  <c r="P176" i="27"/>
  <c r="Z217" i="27"/>
  <c r="AD93" i="2"/>
  <c r="AF60" i="2"/>
  <c r="AD72" i="2"/>
  <c r="AD365" i="2"/>
  <c r="AD342" i="2"/>
  <c r="N353" i="2"/>
  <c r="P337" i="2"/>
  <c r="O337" i="2"/>
  <c r="AF89" i="2"/>
  <c r="AD89" i="2"/>
  <c r="AF91" i="2"/>
  <c r="AD91" i="2"/>
  <c r="AF68" i="2"/>
  <c r="AD68" i="2"/>
  <c r="AF62" i="2"/>
  <c r="AD62" i="2"/>
  <c r="K337" i="2"/>
  <c r="AF70" i="2"/>
  <c r="AD70" i="2"/>
  <c r="AF64" i="2"/>
  <c r="AD64" i="2"/>
  <c r="AF67" i="2"/>
  <c r="AD67" i="2"/>
  <c r="AF88" i="2"/>
  <c r="AD88" i="2"/>
  <c r="AF61" i="2"/>
  <c r="AD61" i="2"/>
  <c r="L337" i="2"/>
  <c r="L339" i="2" s="1"/>
  <c r="N277" i="2"/>
  <c r="AF87" i="2"/>
  <c r="N169" i="2"/>
  <c r="N275" i="2"/>
  <c r="N98" i="2"/>
  <c r="N132" i="2"/>
  <c r="AF56" i="2"/>
  <c r="N81" i="2"/>
  <c r="AD81" i="2" s="1"/>
  <c r="AF85" i="2"/>
  <c r="N28" i="2"/>
  <c r="T53" i="2"/>
  <c r="V53" i="2"/>
  <c r="P53" i="2"/>
  <c r="C362" i="10"/>
  <c r="S53" i="2"/>
  <c r="AE335" i="2"/>
  <c r="D362" i="9"/>
  <c r="D364" i="9" s="1"/>
  <c r="Y53" i="2"/>
  <c r="Z53" i="2"/>
  <c r="AC53" i="2"/>
  <c r="AB53" i="2"/>
  <c r="I100" i="2"/>
  <c r="I53" i="2"/>
  <c r="K53" i="2"/>
  <c r="E362" i="9"/>
  <c r="E364" i="9" s="1"/>
  <c r="E367" i="9" s="1"/>
  <c r="O53" i="2"/>
  <c r="AB276" i="2"/>
  <c r="AB337" i="2" s="1"/>
  <c r="AC168" i="2"/>
  <c r="AC337" i="2" s="1"/>
  <c r="E362" i="10"/>
  <c r="D100" i="2"/>
  <c r="E98" i="10"/>
  <c r="C106" i="27" s="1"/>
  <c r="C53" i="2"/>
  <c r="D362" i="10"/>
  <c r="D364" i="10" s="1"/>
  <c r="C364" i="10"/>
  <c r="C27" i="29" l="1"/>
  <c r="C43" i="29" s="1"/>
  <c r="E14" i="30"/>
  <c r="E27" i="30" s="1"/>
  <c r="E43" i="30" s="1"/>
  <c r="E27" i="29"/>
  <c r="E43" i="29" s="1"/>
  <c r="V337" i="2"/>
  <c r="F26" i="29"/>
  <c r="F27" i="29" s="1"/>
  <c r="F43" i="29" s="1"/>
  <c r="D26" i="29"/>
  <c r="D27" i="29" s="1"/>
  <c r="D43" i="29" s="1"/>
  <c r="AL84" i="27"/>
  <c r="AM84" i="27" s="1"/>
  <c r="B26" i="29"/>
  <c r="B59" i="29" s="1"/>
  <c r="F350" i="27"/>
  <c r="B49" i="29" s="1"/>
  <c r="N289" i="27"/>
  <c r="N291" i="27"/>
  <c r="B48" i="29"/>
  <c r="S107" i="27"/>
  <c r="G353" i="27"/>
  <c r="D350" i="27"/>
  <c r="D353" i="27" s="1"/>
  <c r="N106" i="27"/>
  <c r="C353" i="27"/>
  <c r="S337" i="2"/>
  <c r="T337" i="2"/>
  <c r="Y100" i="2"/>
  <c r="AC106" i="27"/>
  <c r="E26" i="31"/>
  <c r="E27" i="31" s="1"/>
  <c r="E43" i="31" s="1"/>
  <c r="AI350" i="27"/>
  <c r="AK176" i="27"/>
  <c r="S291" i="27"/>
  <c r="C26" i="31"/>
  <c r="S176" i="27"/>
  <c r="S178" i="27"/>
  <c r="Z178" i="27"/>
  <c r="B26" i="31"/>
  <c r="D14" i="28"/>
  <c r="Z107" i="27"/>
  <c r="C43" i="33"/>
  <c r="AK107" i="27"/>
  <c r="F14" i="28"/>
  <c r="V350" i="27"/>
  <c r="C14" i="31"/>
  <c r="C26" i="30"/>
  <c r="C49" i="30" s="1"/>
  <c r="X350" i="27"/>
  <c r="B14" i="30"/>
  <c r="S289" i="27"/>
  <c r="O350" i="27"/>
  <c r="P350" i="27"/>
  <c r="Z176" i="27"/>
  <c r="AK178" i="27"/>
  <c r="AF81" i="2"/>
  <c r="N278" i="2"/>
  <c r="N53" i="2"/>
  <c r="AE72" i="2"/>
  <c r="AE81" i="2" s="1"/>
  <c r="N276" i="2"/>
  <c r="N101" i="2"/>
  <c r="J100" i="2"/>
  <c r="J339" i="2" s="1"/>
  <c r="E364" i="10"/>
  <c r="C100" i="2"/>
  <c r="B27" i="31" l="1"/>
  <c r="B43" i="31" s="1"/>
  <c r="C27" i="30"/>
  <c r="C43" i="30" s="1"/>
  <c r="B50" i="29"/>
  <c r="C27" i="31"/>
  <c r="C43" i="31" s="1"/>
  <c r="S350" i="27"/>
  <c r="B27" i="30"/>
  <c r="B43" i="30" s="1"/>
  <c r="O106" i="27"/>
  <c r="S100" i="2"/>
  <c r="S339" i="2" s="1"/>
  <c r="S354" i="2" s="1"/>
  <c r="S378" i="2" s="1"/>
  <c r="U106" i="27"/>
  <c r="AB100" i="2"/>
  <c r="AB339" i="2" s="1"/>
  <c r="AB354" i="2" s="1"/>
  <c r="AB378" i="2" s="1"/>
  <c r="AH106" i="27"/>
  <c r="S351" i="27"/>
  <c r="P100" i="2"/>
  <c r="P339" i="2" s="1"/>
  <c r="P354" i="2" s="1"/>
  <c r="P378" i="2" s="1"/>
  <c r="P106" i="27"/>
  <c r="P353" i="27" s="1"/>
  <c r="V353" i="27"/>
  <c r="V393" i="27" s="1"/>
  <c r="AC100" i="2"/>
  <c r="AC339" i="2" s="1"/>
  <c r="AC354" i="2" s="1"/>
  <c r="AC378" i="2" s="1"/>
  <c r="AI106" i="27"/>
  <c r="AI353" i="27" s="1"/>
  <c r="V100" i="2"/>
  <c r="V339" i="2" s="1"/>
  <c r="V354" i="2" s="1"/>
  <c r="V378" i="2" s="1"/>
  <c r="X106" i="27"/>
  <c r="X353" i="27" s="1"/>
  <c r="AK350" i="27"/>
  <c r="N100" i="2"/>
  <c r="C339" i="2"/>
  <c r="G372" i="2"/>
  <c r="N372" i="2" s="1"/>
  <c r="N377" i="2" s="1"/>
  <c r="O100" i="2"/>
  <c r="O339" i="2" s="1"/>
  <c r="O354" i="2" s="1"/>
  <c r="O378" i="2" s="1"/>
  <c r="T100" i="2"/>
  <c r="T339" i="2" s="1"/>
  <c r="T354" i="2" s="1"/>
  <c r="T378" i="2" s="1"/>
  <c r="E367" i="10"/>
  <c r="D26" i="28" l="1"/>
  <c r="D27" i="28" s="1"/>
  <c r="D43" i="28" s="1"/>
  <c r="C26" i="28"/>
  <c r="C14" i="28"/>
  <c r="AI369" i="27"/>
  <c r="AI393" i="27"/>
  <c r="P369" i="27"/>
  <c r="P393" i="27"/>
  <c r="X369" i="27"/>
  <c r="X393" i="27"/>
  <c r="V369" i="27"/>
  <c r="Z106" i="27"/>
  <c r="U353" i="27"/>
  <c r="AK106" i="27"/>
  <c r="AH353" i="27"/>
  <c r="AH393" i="27" s="1"/>
  <c r="S106" i="27"/>
  <c r="S354" i="27" s="1"/>
  <c r="O353" i="27"/>
  <c r="F47" i="28"/>
  <c r="G377" i="2"/>
  <c r="G337" i="2" s="1"/>
  <c r="AB99" i="27"/>
  <c r="AB9" i="27"/>
  <c r="AB287" i="27"/>
  <c r="AF287" i="27" s="1"/>
  <c r="AL287" i="27" s="1"/>
  <c r="AB165" i="27"/>
  <c r="AF165" i="27" s="1"/>
  <c r="AL165" i="27" s="1"/>
  <c r="C27" i="28" l="1"/>
  <c r="C43" i="28" s="1"/>
  <c r="C44" i="33"/>
  <c r="S353" i="27"/>
  <c r="O393" i="27"/>
  <c r="U369" i="27"/>
  <c r="Z369" i="27" s="1"/>
  <c r="U393" i="27"/>
  <c r="Z395" i="27" s="1"/>
  <c r="X9" i="2"/>
  <c r="X28" i="2" s="1"/>
  <c r="AK353" i="27"/>
  <c r="AK393" i="27" s="1"/>
  <c r="F44" i="28" s="1"/>
  <c r="AH369" i="27"/>
  <c r="AF99" i="27"/>
  <c r="O369" i="27"/>
  <c r="X94" i="2"/>
  <c r="AD94" i="2" s="1"/>
  <c r="X157" i="2"/>
  <c r="AD157" i="2" s="1"/>
  <c r="X274" i="2"/>
  <c r="AD274" i="2" s="1"/>
  <c r="C52" i="28" l="1"/>
  <c r="C53" i="28" s="1"/>
  <c r="C47" i="28"/>
  <c r="C48" i="28" s="1"/>
  <c r="S395" i="27"/>
  <c r="S393" i="27"/>
  <c r="AK371" i="27"/>
  <c r="AD9" i="2"/>
  <c r="AF9" i="27"/>
  <c r="AB28" i="27"/>
  <c r="AL99" i="27"/>
  <c r="AK369" i="27"/>
  <c r="AK395" i="27" s="1"/>
  <c r="S369" i="27"/>
  <c r="AF94" i="2"/>
  <c r="AB184" i="27"/>
  <c r="AF184" i="27" s="1"/>
  <c r="AL184" i="27" s="1"/>
  <c r="AB181" i="27"/>
  <c r="E14" i="28" l="1"/>
  <c r="D52" i="28"/>
  <c r="D53" i="28" s="1"/>
  <c r="D47" i="28"/>
  <c r="D48" i="28" s="1"/>
  <c r="C44" i="28"/>
  <c r="B44" i="33"/>
  <c r="AF28" i="27"/>
  <c r="AL28" i="27" s="1"/>
  <c r="AF181" i="27"/>
  <c r="AF29" i="27"/>
  <c r="AL9" i="27"/>
  <c r="AN28" i="27" s="1"/>
  <c r="X173" i="2"/>
  <c r="AD173" i="2" s="1"/>
  <c r="X176" i="2"/>
  <c r="AD176" i="2" s="1"/>
  <c r="AD14" i="2"/>
  <c r="AF28" i="2" s="1"/>
  <c r="AB364" i="27"/>
  <c r="AF364" i="27" s="1"/>
  <c r="AL364" i="27" l="1"/>
  <c r="AL181" i="27"/>
  <c r="X349" i="2"/>
  <c r="AD349" i="2" s="1"/>
  <c r="AD28" i="2"/>
  <c r="AB363" i="27" l="1"/>
  <c r="AB362" i="27"/>
  <c r="AF362" i="27" s="1"/>
  <c r="AF363" i="27" l="1"/>
  <c r="AL363" i="27" s="1"/>
  <c r="AL362" i="27"/>
  <c r="AB368" i="27"/>
  <c r="X347" i="2"/>
  <c r="X348" i="2"/>
  <c r="AD348" i="2" s="1"/>
  <c r="AF368" i="27" l="1"/>
  <c r="AL368" i="27" s="1"/>
  <c r="AF370" i="27"/>
  <c r="AD347" i="2"/>
  <c r="AF298" i="27"/>
  <c r="AB226" i="27"/>
  <c r="AF226" i="27" s="1"/>
  <c r="AL226" i="27" s="1"/>
  <c r="AB116" i="27"/>
  <c r="AF116" i="27" s="1"/>
  <c r="AB222" i="27"/>
  <c r="AB112" i="27"/>
  <c r="AB196" i="27"/>
  <c r="AF196" i="27" s="1"/>
  <c r="AL196" i="27" s="1"/>
  <c r="AB232" i="27"/>
  <c r="AB228" i="27" l="1"/>
  <c r="AB118" i="27"/>
  <c r="AF112" i="27"/>
  <c r="AM366" i="27"/>
  <c r="AN368" i="27"/>
  <c r="AF232" i="27"/>
  <c r="AF222" i="27"/>
  <c r="AF229" i="27" s="1"/>
  <c r="E33" i="28"/>
  <c r="X110" i="2"/>
  <c r="X215" i="2"/>
  <c r="AD215" i="2" s="1"/>
  <c r="X285" i="2"/>
  <c r="X211" i="2"/>
  <c r="AD211" i="2" s="1"/>
  <c r="X223" i="2"/>
  <c r="AD223" i="2" s="1"/>
  <c r="X188" i="2"/>
  <c r="AD188" i="2" s="1"/>
  <c r="X106" i="2"/>
  <c r="X112" i="2"/>
  <c r="AF228" i="27" l="1"/>
  <c r="AL228" i="27" s="1"/>
  <c r="AL232" i="27"/>
  <c r="AF119" i="27"/>
  <c r="AL222" i="27"/>
  <c r="AN228" i="27" s="1"/>
  <c r="AF118" i="27"/>
  <c r="AF294" i="27" l="1"/>
  <c r="X281" i="2"/>
  <c r="AL294" i="27" l="1"/>
  <c r="AD281" i="2"/>
  <c r="AF297" i="27"/>
  <c r="AL297" i="27" s="1"/>
  <c r="AF295" i="27" l="1"/>
  <c r="X282" i="2"/>
  <c r="X284" i="2"/>
  <c r="AD284" i="2" s="1"/>
  <c r="AB273" i="27"/>
  <c r="AF273" i="27" s="1"/>
  <c r="AL273" i="27" s="1"/>
  <c r="AB236" i="27"/>
  <c r="AF236" i="27" s="1"/>
  <c r="AL236" i="27" s="1"/>
  <c r="AL295" i="27" l="1"/>
  <c r="AD282" i="2"/>
  <c r="X263" i="2"/>
  <c r="AD263" i="2" s="1"/>
  <c r="X227" i="2"/>
  <c r="AD227" i="2" s="1"/>
  <c r="X351" i="2"/>
  <c r="AB253" i="27"/>
  <c r="AF253" i="27" l="1"/>
  <c r="AF290" i="27" s="1"/>
  <c r="AD351" i="2"/>
  <c r="AF353" i="2" s="1"/>
  <c r="X353" i="2"/>
  <c r="X243" i="2"/>
  <c r="AD243" i="2" s="1"/>
  <c r="AB166" i="27"/>
  <c r="AF166" i="27" s="1"/>
  <c r="AL166" i="27" s="1"/>
  <c r="AL253" i="27" l="1"/>
  <c r="AE351" i="2"/>
  <c r="X158" i="2"/>
  <c r="AD158" i="2" s="1"/>
  <c r="AB144" i="27"/>
  <c r="AF144" i="27" s="1"/>
  <c r="AL144" i="27" s="1"/>
  <c r="AB145" i="27"/>
  <c r="AF145" i="27" s="1"/>
  <c r="AL145" i="27" s="1"/>
  <c r="AB91" i="27"/>
  <c r="AF91" i="27" s="1"/>
  <c r="AL91" i="27" s="1"/>
  <c r="AB89" i="27"/>
  <c r="AB42" i="27"/>
  <c r="AF42" i="27" s="1"/>
  <c r="AL42" i="27" s="1"/>
  <c r="AB39" i="27"/>
  <c r="AF39" i="27" s="1"/>
  <c r="AL39" i="27" s="1"/>
  <c r="AB36" i="27"/>
  <c r="AF36" i="27" s="1"/>
  <c r="AL36" i="27" s="1"/>
  <c r="AB35" i="27"/>
  <c r="AF35" i="27" s="1"/>
  <c r="AL35" i="27" s="1"/>
  <c r="AB34" i="27"/>
  <c r="AF34" i="27" s="1"/>
  <c r="AL34" i="27" s="1"/>
  <c r="AB33" i="27"/>
  <c r="AF33" i="27" s="1"/>
  <c r="AL33" i="27" s="1"/>
  <c r="AB32" i="27"/>
  <c r="AF32" i="27" l="1"/>
  <c r="AB52" i="27"/>
  <c r="AF89" i="27"/>
  <c r="AL89" i="27" s="1"/>
  <c r="X33" i="2"/>
  <c r="AD33" i="2" s="1"/>
  <c r="X86" i="2"/>
  <c r="AD86" i="2" s="1"/>
  <c r="X84" i="2"/>
  <c r="AD84" i="2" s="1"/>
  <c r="X35" i="2"/>
  <c r="AD35" i="2" s="1"/>
  <c r="X36" i="2"/>
  <c r="AD36" i="2" s="1"/>
  <c r="X138" i="2"/>
  <c r="AD138" i="2" s="1"/>
  <c r="X39" i="2"/>
  <c r="AD39" i="2" s="1"/>
  <c r="X137" i="2"/>
  <c r="AD137" i="2" s="1"/>
  <c r="X34" i="2"/>
  <c r="AD34" i="2" s="1"/>
  <c r="X32" i="2"/>
  <c r="AD32" i="2" s="1"/>
  <c r="X42" i="2"/>
  <c r="AD42" i="2" s="1"/>
  <c r="AF103" i="27" l="1"/>
  <c r="AF52" i="27"/>
  <c r="AB54" i="27"/>
  <c r="AF55" i="27"/>
  <c r="AL32" i="27"/>
  <c r="AN52" i="27" s="1"/>
  <c r="AN54" i="27" s="1"/>
  <c r="AF52" i="2"/>
  <c r="AF53" i="2" s="1"/>
  <c r="AF97" i="2"/>
  <c r="AF84" i="2"/>
  <c r="AF86" i="2"/>
  <c r="X52" i="2"/>
  <c r="AN91" i="27" l="1"/>
  <c r="AN102" i="27"/>
  <c r="AM101" i="27"/>
  <c r="AF54" i="27"/>
  <c r="AL52" i="27"/>
  <c r="AM52" i="27" s="1"/>
  <c r="AF56" i="27"/>
  <c r="AD52" i="2"/>
  <c r="AE52" i="2" s="1"/>
  <c r="X53" i="2"/>
  <c r="AD53" i="2" s="1"/>
  <c r="AB264" i="27"/>
  <c r="AF264" i="27" s="1"/>
  <c r="AL264" i="27" s="1"/>
  <c r="AB276" i="27"/>
  <c r="AF276" i="27" s="1"/>
  <c r="AL276" i="27" s="1"/>
  <c r="AF335" i="27"/>
  <c r="AB281" i="27"/>
  <c r="AF281" i="27" s="1"/>
  <c r="AL281" i="27" s="1"/>
  <c r="AB266" i="27"/>
  <c r="AF266" i="27" s="1"/>
  <c r="AL266" i="27" s="1"/>
  <c r="AB284" i="27"/>
  <c r="AF284" i="27" s="1"/>
  <c r="AL284" i="27" s="1"/>
  <c r="AB282" i="27"/>
  <c r="AF282" i="27" s="1"/>
  <c r="AL282" i="27" s="1"/>
  <c r="AB283" i="27"/>
  <c r="AF283" i="27" s="1"/>
  <c r="AL283" i="27" s="1"/>
  <c r="AB275" i="27"/>
  <c r="AF275" i="27" s="1"/>
  <c r="AL275" i="27" s="1"/>
  <c r="AB277" i="27"/>
  <c r="AF277" i="27" s="1"/>
  <c r="AL277" i="27" s="1"/>
  <c r="AB265" i="27"/>
  <c r="AF265" i="27" s="1"/>
  <c r="AL265" i="27" s="1"/>
  <c r="AB260" i="27"/>
  <c r="AF260" i="27" s="1"/>
  <c r="AL260" i="27" s="1"/>
  <c r="AB263" i="27"/>
  <c r="AF263" i="27" s="1"/>
  <c r="AL263" i="27" s="1"/>
  <c r="AB262" i="27"/>
  <c r="AF262" i="27" s="1"/>
  <c r="AL262" i="27" s="1"/>
  <c r="AB256" i="27"/>
  <c r="AF256" i="27" s="1"/>
  <c r="AL256" i="27" s="1"/>
  <c r="AB245" i="27"/>
  <c r="AF245" i="27" s="1"/>
  <c r="AL245" i="27" s="1"/>
  <c r="AB238" i="27"/>
  <c r="AF238" i="27" s="1"/>
  <c r="AL238" i="27" s="1"/>
  <c r="AL54" i="27" l="1"/>
  <c r="AM54" i="27" s="1"/>
  <c r="AF301" i="27"/>
  <c r="AF334" i="27" s="1"/>
  <c r="AE53" i="2"/>
  <c r="X269" i="2"/>
  <c r="AD269" i="2" s="1"/>
  <c r="X246" i="2"/>
  <c r="AD246" i="2" s="1"/>
  <c r="X267" i="2"/>
  <c r="AD267" i="2" s="1"/>
  <c r="X256" i="2"/>
  <c r="AD256" i="2" s="1"/>
  <c r="X236" i="2"/>
  <c r="AD236" i="2" s="1"/>
  <c r="X252" i="2"/>
  <c r="AD252" i="2" s="1"/>
  <c r="X265" i="2"/>
  <c r="AD265" i="2" s="1"/>
  <c r="X268" i="2"/>
  <c r="AD268" i="2" s="1"/>
  <c r="X229" i="2"/>
  <c r="AD229" i="2" s="1"/>
  <c r="X253" i="2"/>
  <c r="AD253" i="2" s="1"/>
  <c r="X270" i="2"/>
  <c r="AD270" i="2" s="1"/>
  <c r="X288" i="2"/>
  <c r="X250" i="2"/>
  <c r="AD250" i="2" s="1"/>
  <c r="X266" i="2"/>
  <c r="AD266" i="2" s="1"/>
  <c r="X255" i="2"/>
  <c r="AD255" i="2" s="1"/>
  <c r="X271" i="2"/>
  <c r="AD271" i="2" s="1"/>
  <c r="X254" i="2"/>
  <c r="AD254" i="2" s="1"/>
  <c r="AB257" i="27"/>
  <c r="AF257" i="27" s="1"/>
  <c r="AL257" i="27" s="1"/>
  <c r="AB143" i="27"/>
  <c r="AF143" i="27" s="1"/>
  <c r="AL143" i="27" s="1"/>
  <c r="AB259" i="27"/>
  <c r="AF259" i="27" s="1"/>
  <c r="AL259" i="27" s="1"/>
  <c r="AB255" i="27"/>
  <c r="AB244" i="27"/>
  <c r="AF244" i="27" s="1"/>
  <c r="AL244" i="27" s="1"/>
  <c r="AB243" i="27"/>
  <c r="AF243" i="27" s="1"/>
  <c r="AL243" i="27" s="1"/>
  <c r="AB234" i="27"/>
  <c r="AF234" i="27" s="1"/>
  <c r="AL234" i="27" s="1"/>
  <c r="AB233" i="27"/>
  <c r="AB241" i="27"/>
  <c r="AF241" i="27" s="1"/>
  <c r="AL241" i="27" s="1"/>
  <c r="AB248" i="27"/>
  <c r="AF248" i="27" s="1"/>
  <c r="AL248" i="27" s="1"/>
  <c r="AB239" i="27"/>
  <c r="AF239" i="27" s="1"/>
  <c r="AL239" i="27" s="1"/>
  <c r="AB237" i="27"/>
  <c r="AF237" i="27" s="1"/>
  <c r="AL237" i="27" s="1"/>
  <c r="AB240" i="27"/>
  <c r="AF240" i="27" s="1"/>
  <c r="AL240" i="27" s="1"/>
  <c r="AB235" i="27"/>
  <c r="AF235" i="27" s="1"/>
  <c r="AL235" i="27" s="1"/>
  <c r="AB142" i="27"/>
  <c r="AB278" i="27"/>
  <c r="AF278" i="27" s="1"/>
  <c r="AL278" i="27" s="1"/>
  <c r="AB280" i="27"/>
  <c r="AF280" i="27" s="1"/>
  <c r="AB216" i="27"/>
  <c r="AF216" i="27" s="1"/>
  <c r="AL216" i="27" s="1"/>
  <c r="AB195" i="27"/>
  <c r="AF195" i="27" s="1"/>
  <c r="AL195" i="27" s="1"/>
  <c r="AB124" i="27"/>
  <c r="AB288" i="27" l="1"/>
  <c r="AF142" i="27"/>
  <c r="AF177" i="27" s="1"/>
  <c r="AF124" i="27"/>
  <c r="AF233" i="27"/>
  <c r="AB249" i="27"/>
  <c r="AL301" i="27"/>
  <c r="AF255" i="27"/>
  <c r="AL280" i="27"/>
  <c r="AD288" i="2"/>
  <c r="X321" i="2"/>
  <c r="X245" i="2"/>
  <c r="AD245" i="2" s="1"/>
  <c r="X118" i="2"/>
  <c r="AD118" i="2" s="1"/>
  <c r="X219" i="2"/>
  <c r="AD219" i="2" s="1"/>
  <c r="X232" i="2"/>
  <c r="AD232" i="2" s="1"/>
  <c r="X226" i="2"/>
  <c r="AD226" i="2" s="1"/>
  <c r="X224" i="2"/>
  <c r="AD224" i="2" s="1"/>
  <c r="X240" i="2"/>
  <c r="AD240" i="2" s="1"/>
  <c r="X249" i="2"/>
  <c r="AD249" i="2" s="1"/>
  <c r="X217" i="2"/>
  <c r="AD217" i="2" s="1"/>
  <c r="X220" i="2"/>
  <c r="AD220" i="2" s="1"/>
  <c r="X206" i="2"/>
  <c r="AD206" i="2" s="1"/>
  <c r="X135" i="2"/>
  <c r="AD135" i="2" s="1"/>
  <c r="X231" i="2"/>
  <c r="AD231" i="2" s="1"/>
  <c r="X225" i="2"/>
  <c r="AD225" i="2" s="1"/>
  <c r="X136" i="2"/>
  <c r="AD136" i="2" s="1"/>
  <c r="AB134" i="27"/>
  <c r="X234" i="2"/>
  <c r="AD234" i="2" s="1"/>
  <c r="X239" i="2"/>
  <c r="AD239" i="2" s="1"/>
  <c r="X228" i="2"/>
  <c r="AD228" i="2" s="1"/>
  <c r="X247" i="2"/>
  <c r="AD247" i="2" s="1"/>
  <c r="X187" i="2"/>
  <c r="AD187" i="2" s="1"/>
  <c r="X230" i="2"/>
  <c r="AD230" i="2" s="1"/>
  <c r="X235" i="2"/>
  <c r="AD235" i="2" s="1"/>
  <c r="AB159" i="27"/>
  <c r="AF159" i="27" s="1"/>
  <c r="AL159" i="27" s="1"/>
  <c r="AB209" i="27"/>
  <c r="AB210" i="27"/>
  <c r="AF210" i="27" s="1"/>
  <c r="AL210" i="27" s="1"/>
  <c r="AB215" i="27"/>
  <c r="AF215" i="27" s="1"/>
  <c r="AL215" i="27" s="1"/>
  <c r="AB152" i="27"/>
  <c r="AF152" i="27" s="1"/>
  <c r="AL152" i="27" s="1"/>
  <c r="AB212" i="27"/>
  <c r="AF212" i="27" s="1"/>
  <c r="AL212" i="27" s="1"/>
  <c r="AB157" i="27"/>
  <c r="AF157" i="27" s="1"/>
  <c r="AL157" i="27" s="1"/>
  <c r="AB163" i="27"/>
  <c r="AF163" i="27" s="1"/>
  <c r="AL163" i="27" s="1"/>
  <c r="AB156" i="27"/>
  <c r="AF156" i="27" s="1"/>
  <c r="AL156" i="27" s="1"/>
  <c r="AB149" i="27"/>
  <c r="AF149" i="27" s="1"/>
  <c r="AL149" i="27" s="1"/>
  <c r="AB289" i="27" l="1"/>
  <c r="AF289" i="27" s="1"/>
  <c r="AF288" i="27"/>
  <c r="AL288" i="27" s="1"/>
  <c r="AL255" i="27"/>
  <c r="AN288" i="27" s="1"/>
  <c r="AL124" i="27"/>
  <c r="AF249" i="27"/>
  <c r="AF291" i="27" s="1"/>
  <c r="AL142" i="27"/>
  <c r="AF209" i="27"/>
  <c r="AB217" i="27"/>
  <c r="AF134" i="27"/>
  <c r="AB139" i="27"/>
  <c r="AL233" i="27"/>
  <c r="AF250" i="27"/>
  <c r="AF275" i="2"/>
  <c r="AF240" i="2"/>
  <c r="AF220" i="2"/>
  <c r="AE219" i="2"/>
  <c r="AE220" i="2" s="1"/>
  <c r="X151" i="2"/>
  <c r="AD151" i="2" s="1"/>
  <c r="X202" i="2"/>
  <c r="AD202" i="2" s="1"/>
  <c r="X205" i="2"/>
  <c r="AD205" i="2" s="1"/>
  <c r="AE239" i="2"/>
  <c r="AE240" i="2" s="1"/>
  <c r="X145" i="2"/>
  <c r="AD145" i="2" s="1"/>
  <c r="X200" i="2"/>
  <c r="AD200" i="2" s="1"/>
  <c r="X275" i="2"/>
  <c r="AD275" i="2" s="1"/>
  <c r="AF276" i="2" s="1"/>
  <c r="AB125" i="27"/>
  <c r="X199" i="2"/>
  <c r="AD199" i="2" s="1"/>
  <c r="X207" i="2"/>
  <c r="AD207" i="2" s="1"/>
  <c r="AE274" i="2"/>
  <c r="X149" i="2"/>
  <c r="AD149" i="2" s="1"/>
  <c r="X132" i="2"/>
  <c r="AD132" i="2" s="1"/>
  <c r="X128" i="2"/>
  <c r="X142" i="2"/>
  <c r="AD142" i="2" s="1"/>
  <c r="X148" i="2"/>
  <c r="AD148" i="2" s="1"/>
  <c r="AB193" i="27"/>
  <c r="X155" i="2"/>
  <c r="AD155" i="2" s="1"/>
  <c r="AF139" i="27" l="1"/>
  <c r="AL139" i="27" s="1"/>
  <c r="AM287" i="27"/>
  <c r="AL249" i="27"/>
  <c r="AN249" i="27"/>
  <c r="AM248" i="27"/>
  <c r="AL134" i="27"/>
  <c r="AF193" i="27"/>
  <c r="AB205" i="27"/>
  <c r="AF217" i="27"/>
  <c r="AF125" i="27"/>
  <c r="AB126" i="27"/>
  <c r="AF218" i="27"/>
  <c r="AL209" i="27"/>
  <c r="X276" i="2"/>
  <c r="AD276" i="2" s="1"/>
  <c r="AF207" i="2"/>
  <c r="AD128" i="2"/>
  <c r="AF131" i="2" s="1"/>
  <c r="AE276" i="2"/>
  <c r="AE206" i="2"/>
  <c r="AE207" i="2" s="1"/>
  <c r="AE275" i="2"/>
  <c r="X119" i="2"/>
  <c r="X120" i="2"/>
  <c r="AD120" i="2" s="1"/>
  <c r="AB381" i="27"/>
  <c r="X185" i="2"/>
  <c r="X196" i="2"/>
  <c r="AD196" i="2" s="1"/>
  <c r="AB392" i="27" l="1"/>
  <c r="AF392" i="27" s="1"/>
  <c r="AF381" i="27"/>
  <c r="AM249" i="27"/>
  <c r="AL193" i="27"/>
  <c r="AF206" i="27"/>
  <c r="AN217" i="27"/>
  <c r="AM216" i="27"/>
  <c r="AL217" i="27"/>
  <c r="AN138" i="27"/>
  <c r="AM138" i="27"/>
  <c r="AM139" i="27" s="1"/>
  <c r="AF126" i="27"/>
  <c r="AL125" i="27"/>
  <c r="AF127" i="27"/>
  <c r="AF205" i="27"/>
  <c r="AD119" i="2"/>
  <c r="AF120" i="2" s="1"/>
  <c r="AE131" i="2"/>
  <c r="AE132" i="2" s="1"/>
  <c r="AD185" i="2"/>
  <c r="AF196" i="2" s="1"/>
  <c r="X370" i="2"/>
  <c r="X377" i="2" s="1"/>
  <c r="AD377" i="2" s="1"/>
  <c r="AB172" i="27"/>
  <c r="AF172" i="27" s="1"/>
  <c r="AL172" i="27" s="1"/>
  <c r="AL392" i="27" l="1"/>
  <c r="B42" i="32"/>
  <c r="B43" i="32" s="1"/>
  <c r="AL381" i="27"/>
  <c r="AN392" i="27" s="1"/>
  <c r="AL126" i="27"/>
  <c r="AL205" i="27"/>
  <c r="AN126" i="27"/>
  <c r="AM125" i="27"/>
  <c r="AM217" i="27"/>
  <c r="AM204" i="27"/>
  <c r="AN205" i="27"/>
  <c r="AD370" i="2"/>
  <c r="AE195" i="2"/>
  <c r="AE196" i="2" s="1"/>
  <c r="AE119" i="2"/>
  <c r="AE120" i="2" s="1"/>
  <c r="AB173" i="27"/>
  <c r="AB171" i="27"/>
  <c r="X164" i="2"/>
  <c r="AD164" i="2" s="1"/>
  <c r="X95" i="2"/>
  <c r="AB102" i="27"/>
  <c r="AB106" i="27" s="1"/>
  <c r="AO392" i="27" l="1"/>
  <c r="AM392" i="27"/>
  <c r="AM126" i="27"/>
  <c r="AM205" i="27"/>
  <c r="AO205" i="27"/>
  <c r="X163" i="2"/>
  <c r="X97" i="2"/>
  <c r="AB169" i="27"/>
  <c r="X165" i="2"/>
  <c r="AB175" i="27" l="1"/>
  <c r="X161" i="2"/>
  <c r="X100" i="2"/>
  <c r="X167" i="2" l="1"/>
  <c r="AB176" i="27"/>
  <c r="AB350" i="27" l="1"/>
  <c r="X168" i="2"/>
  <c r="X337" i="2" s="1"/>
  <c r="X339" i="2" s="1"/>
  <c r="X354" i="2" s="1"/>
  <c r="X378" i="2" s="1"/>
  <c r="AB353" i="27" l="1"/>
  <c r="AB393" i="27" s="1"/>
  <c r="AB369" i="27" l="1"/>
  <c r="AC171" i="27"/>
  <c r="AC169" i="27"/>
  <c r="AC173" i="27"/>
  <c r="AC175" i="27" l="1"/>
  <c r="AF175" i="27" s="1"/>
  <c r="AF178" i="27" s="1"/>
  <c r="Y165" i="2"/>
  <c r="Y161" i="2"/>
  <c r="Y163" i="2"/>
  <c r="Y167" i="2" l="1"/>
  <c r="AC176" i="27"/>
  <c r="AF176" i="27" l="1"/>
  <c r="AF350" i="27" s="1"/>
  <c r="AC350" i="27"/>
  <c r="AC353" i="27" s="1"/>
  <c r="Y168" i="2"/>
  <c r="Y337" i="2" s="1"/>
  <c r="AC393" i="27" l="1"/>
  <c r="Y339" i="2"/>
  <c r="Y354" i="2" s="1"/>
  <c r="Y378" i="2" s="1"/>
  <c r="AC369" i="27" l="1"/>
  <c r="K97" i="2" l="1"/>
  <c r="K100" i="2" l="1"/>
  <c r="K339" i="2" s="1"/>
  <c r="G95" i="2" l="1"/>
  <c r="F102" i="27"/>
  <c r="G97" i="2" l="1"/>
  <c r="F106" i="27"/>
  <c r="F353" i="27" s="1"/>
  <c r="D377" i="2" l="1"/>
  <c r="AD372" i="2"/>
  <c r="G100" i="2"/>
  <c r="G339" i="2" s="1"/>
  <c r="AE372" i="2" l="1"/>
  <c r="AE377" i="2" s="1"/>
  <c r="AF377" i="2"/>
  <c r="D337" i="2"/>
  <c r="D339" i="2" s="1"/>
  <c r="AD102" i="27" l="1"/>
  <c r="AF102" i="27" s="1"/>
  <c r="AF106" i="27" l="1"/>
  <c r="AL102" i="27"/>
  <c r="AN106" i="27" s="1"/>
  <c r="AD171" i="27"/>
  <c r="AF171" i="27" s="1"/>
  <c r="AL171" i="27" s="1"/>
  <c r="AD169" i="27"/>
  <c r="AD106" i="27"/>
  <c r="Z97" i="2"/>
  <c r="AD97" i="2" s="1"/>
  <c r="AF100" i="2" s="1"/>
  <c r="Z95" i="2"/>
  <c r="AD95" i="2" s="1"/>
  <c r="AL106" i="27" l="1"/>
  <c r="AF354" i="27"/>
  <c r="AF393" i="27" s="1"/>
  <c r="AF169" i="27"/>
  <c r="AF107" i="27"/>
  <c r="AM102" i="27"/>
  <c r="AM104" i="27"/>
  <c r="AP106" i="27"/>
  <c r="AE96" i="2"/>
  <c r="AE97" i="2" s="1"/>
  <c r="Z100" i="2"/>
  <c r="Z161" i="2"/>
  <c r="AD161" i="2" s="1"/>
  <c r="Z163" i="2"/>
  <c r="AD163" i="2" s="1"/>
  <c r="AE98" i="2"/>
  <c r="AM106" i="27" l="1"/>
  <c r="AL169" i="27"/>
  <c r="AD176" i="27"/>
  <c r="AD350" i="27" s="1"/>
  <c r="AD173" i="27"/>
  <c r="AD100" i="2"/>
  <c r="Z165" i="2"/>
  <c r="Z167" i="2" l="1"/>
  <c r="AD167" i="2" s="1"/>
  <c r="AF173" i="27"/>
  <c r="AD175" i="27"/>
  <c r="AD165" i="2"/>
  <c r="AF167" i="2" s="1"/>
  <c r="Z168" i="2"/>
  <c r="AE100" i="2"/>
  <c r="AL173" i="27" l="1"/>
  <c r="AF351" i="27"/>
  <c r="AD353" i="27"/>
  <c r="Z337" i="2"/>
  <c r="AE166" i="2"/>
  <c r="AD393" i="27" l="1"/>
  <c r="AF395" i="27" s="1"/>
  <c r="AL395" i="27" s="1"/>
  <c r="AF353" i="27"/>
  <c r="E44" i="28"/>
  <c r="AN175" i="27"/>
  <c r="AM174" i="27"/>
  <c r="AD369" i="27"/>
  <c r="AL175" i="27"/>
  <c r="Z339" i="2"/>
  <c r="Z354" i="2" s="1"/>
  <c r="Z378" i="2" s="1"/>
  <c r="AE167" i="2"/>
  <c r="AF371" i="27" l="1"/>
  <c r="AM175" i="27"/>
  <c r="AF369" i="27"/>
  <c r="AM368" i="27"/>
  <c r="E26" i="28" l="1"/>
  <c r="E27" i="28" s="1"/>
  <c r="E43" i="28" s="1"/>
  <c r="AM288" i="27"/>
  <c r="AK291" i="27"/>
  <c r="F26" i="28" l="1"/>
  <c r="F27" i="28" s="1"/>
  <c r="F43" i="28" s="1"/>
  <c r="E52" i="28" l="1"/>
  <c r="E53" i="28" s="1"/>
  <c r="E47" i="28"/>
  <c r="E48" i="28" s="1"/>
  <c r="F48" i="28"/>
  <c r="F53" i="28"/>
  <c r="Z289" i="27"/>
  <c r="AL289" i="27" s="1"/>
  <c r="Z350" i="27"/>
  <c r="Z354" i="27" l="1"/>
  <c r="Z393" i="27" s="1"/>
  <c r="Z353" i="27"/>
  <c r="Z371" i="27" l="1"/>
  <c r="AM280" i="27"/>
  <c r="AM289" i="27" s="1"/>
  <c r="Z291" i="27"/>
  <c r="Z351" i="27" s="1"/>
  <c r="AM228" i="27" l="1"/>
  <c r="AN289" i="27"/>
  <c r="I110" i="2"/>
  <c r="N110" i="2" s="1"/>
  <c r="AD110" i="2" s="1"/>
  <c r="L116" i="27"/>
  <c r="N116" i="27" s="1"/>
  <c r="AL116" i="27" s="1"/>
  <c r="I285" i="2"/>
  <c r="N285" i="2" s="1"/>
  <c r="I106" i="2"/>
  <c r="N106" i="2" s="1"/>
  <c r="AD285" i="2" l="1"/>
  <c r="AD106" i="2"/>
  <c r="N113" i="2"/>
  <c r="I168" i="2" l="1"/>
  <c r="N168" i="2" s="1"/>
  <c r="AD168" i="2" s="1"/>
  <c r="I112" i="2"/>
  <c r="N112" i="2" s="1"/>
  <c r="AE111" i="2"/>
  <c r="AE168" i="2" s="1"/>
  <c r="AF112" i="2"/>
  <c r="N298" i="27"/>
  <c r="L334" i="27"/>
  <c r="AF321" i="2"/>
  <c r="I321" i="2"/>
  <c r="L118" i="27"/>
  <c r="N112" i="27"/>
  <c r="N335" i="27" l="1"/>
  <c r="AL298" i="27"/>
  <c r="L176" i="27"/>
  <c r="N176" i="27" s="1"/>
  <c r="AL176" i="27" s="1"/>
  <c r="N118" i="27"/>
  <c r="N321" i="2"/>
  <c r="I337" i="2"/>
  <c r="N334" i="27"/>
  <c r="N119" i="27"/>
  <c r="N178" i="27" s="1"/>
  <c r="AL112" i="27"/>
  <c r="N170" i="2"/>
  <c r="AD112" i="2"/>
  <c r="L350" i="27" l="1"/>
  <c r="N351" i="27" s="1"/>
  <c r="AL118" i="27"/>
  <c r="AF168" i="2"/>
  <c r="AE112" i="2"/>
  <c r="H26" i="29"/>
  <c r="AL334" i="27"/>
  <c r="AM117" i="27"/>
  <c r="AM176" i="27" s="1"/>
  <c r="AN118" i="27"/>
  <c r="N337" i="2"/>
  <c r="AD337" i="2" s="1"/>
  <c r="I339" i="2"/>
  <c r="N339" i="2" s="1"/>
  <c r="N354" i="2" s="1"/>
  <c r="N378" i="2" s="1"/>
  <c r="AN334" i="27"/>
  <c r="AD321" i="2"/>
  <c r="H27" i="29" l="1"/>
  <c r="H43" i="29" s="1"/>
  <c r="L353" i="27"/>
  <c r="N353" i="27" s="1"/>
  <c r="AL353" i="27" s="1"/>
  <c r="N350" i="27"/>
  <c r="N399" i="27" s="1"/>
  <c r="N400" i="27" s="1"/>
  <c r="AG321" i="2"/>
  <c r="AO334" i="27"/>
  <c r="AL351" i="27"/>
  <c r="AD339" i="2"/>
  <c r="AF337" i="2"/>
  <c r="AF339" i="2" s="1"/>
  <c r="AM118" i="27"/>
  <c r="AN176" i="27"/>
  <c r="B26" i="28" l="1"/>
  <c r="N369" i="27"/>
  <c r="AL369" i="27" s="1"/>
  <c r="N354" i="27"/>
  <c r="AL350" i="27"/>
  <c r="AO350" i="27" s="1"/>
  <c r="AO353" i="27"/>
  <c r="AN369" i="27"/>
  <c r="B52" i="28" l="1"/>
  <c r="N393" i="27"/>
  <c r="AL393" i="27" s="1"/>
  <c r="G44" i="28" s="1"/>
  <c r="B44" i="28"/>
  <c r="AM381" i="27"/>
  <c r="AM334" i="27" s="1"/>
  <c r="AO393" i="27" l="1"/>
  <c r="N322" i="2" l="1"/>
  <c r="AE370" i="2"/>
  <c r="AE321" i="2" s="1"/>
  <c r="AD353" i="2"/>
  <c r="AE353" i="2" s="1"/>
  <c r="AD354" i="2" l="1"/>
  <c r="AD378" i="2" s="1"/>
  <c r="Z394" i="27"/>
  <c r="D44" i="28" s="1"/>
  <c r="B27" i="29" l="1"/>
  <c r="B43" i="29" s="1"/>
  <c r="B14" i="28" l="1"/>
  <c r="B27" i="28" s="1"/>
  <c r="B43" i="28" s="1"/>
  <c r="B53" i="28" s="1"/>
  <c r="B46" i="28"/>
  <c r="B47" i="28"/>
  <c r="B48" i="28" l="1"/>
  <c r="H52" i="28" l="1"/>
  <c r="W353" i="2" l="1"/>
  <c r="Y393" i="27"/>
  <c r="Y368" i="27"/>
</calcChain>
</file>

<file path=xl/sharedStrings.xml><?xml version="1.0" encoding="utf-8"?>
<sst xmlns="http://schemas.openxmlformats.org/spreadsheetml/2006/main" count="3399" uniqueCount="840">
  <si>
    <t>Account</t>
  </si>
  <si>
    <t>G/L Budget</t>
  </si>
  <si>
    <t>Number</t>
  </si>
  <si>
    <t>Name</t>
  </si>
  <si>
    <t>01/2023-12/2023</t>
  </si>
  <si>
    <t>3000-00-000</t>
  </si>
  <si>
    <t xml:space="preserve"> INCOME</t>
  </si>
  <si>
    <t>3100-00-000</t>
  </si>
  <si>
    <t xml:space="preserve"> TENANT INCOME</t>
  </si>
  <si>
    <t>3101-00-000</t>
  </si>
  <si>
    <t xml:space="preserve">     Rental Income</t>
  </si>
  <si>
    <t>3110-00-000</t>
  </si>
  <si>
    <t xml:space="preserve">          Rent Income-Gross Potential</t>
  </si>
  <si>
    <t>3111-00-000</t>
  </si>
  <si>
    <t xml:space="preserve">          Tenant Rent</t>
  </si>
  <si>
    <t>3111-01-000</t>
  </si>
  <si>
    <t xml:space="preserve">          Garage Rent</t>
  </si>
  <si>
    <t>3111-02-000</t>
  </si>
  <si>
    <t xml:space="preserve">          Non-Dwelling Rent</t>
  </si>
  <si>
    <t>3112-00-000</t>
  </si>
  <si>
    <t xml:space="preserve">          50059 HAP Subsidy</t>
  </si>
  <si>
    <t>3112-01-000</t>
  </si>
  <si>
    <t xml:space="preserve">          Tenant Based Subsidy</t>
  </si>
  <si>
    <t>3112-02-000</t>
  </si>
  <si>
    <t xml:space="preserve">          Rental Assistance</t>
  </si>
  <si>
    <t>3112-03-000</t>
  </si>
  <si>
    <t xml:space="preserve">          Utility Reimbursement -59 &amp; TC</t>
  </si>
  <si>
    <t>3112-04-000</t>
  </si>
  <si>
    <t xml:space="preserve">          Utility Reimbursement Recovery -PHA</t>
  </si>
  <si>
    <t>3112-05-000</t>
  </si>
  <si>
    <t xml:space="preserve">          Utility Reimbursement Recovery -59 &amp; TC</t>
  </si>
  <si>
    <t>3112-06-000</t>
  </si>
  <si>
    <t xml:space="preserve">          PBV HAP Subsidy</t>
  </si>
  <si>
    <t>3113-00-000</t>
  </si>
  <si>
    <t xml:space="preserve">          Less: Vacancies</t>
  </si>
  <si>
    <t>3114-00-000</t>
  </si>
  <si>
    <t xml:space="preserve">          Less: Concessions</t>
  </si>
  <si>
    <t>3115-00-000</t>
  </si>
  <si>
    <t xml:space="preserve">          Less: Prepaid Rents</t>
  </si>
  <si>
    <t>3116-00-000</t>
  </si>
  <si>
    <t xml:space="preserve">          Less: Delinquencies</t>
  </si>
  <si>
    <t>3117-00-000</t>
  </si>
  <si>
    <t xml:space="preserve">          Less: Admin/Employee Unit</t>
  </si>
  <si>
    <t>3117-01-000</t>
  </si>
  <si>
    <t xml:space="preserve">          Less: Model</t>
  </si>
  <si>
    <t>3117-02-000</t>
  </si>
  <si>
    <t xml:space="preserve">          Less: Down</t>
  </si>
  <si>
    <t>3118-00-000</t>
  </si>
  <si>
    <t xml:space="preserve">          Subsidy Adjustments</t>
  </si>
  <si>
    <t>3119-00-000</t>
  </si>
  <si>
    <t xml:space="preserve">     Total Rental Income</t>
  </si>
  <si>
    <t>3120-00-000</t>
  </si>
  <si>
    <t xml:space="preserve">     Other Tenant Income</t>
  </si>
  <si>
    <t>3120-01-000</t>
  </si>
  <si>
    <t xml:space="preserve">          Laundry and Vending</t>
  </si>
  <si>
    <t>3120-02-000</t>
  </si>
  <si>
    <t xml:space="preserve">          Cleaning Fee</t>
  </si>
  <si>
    <t>3120-03-000</t>
  </si>
  <si>
    <t xml:space="preserve">          Damages</t>
  </si>
  <si>
    <t>3120-04-000</t>
  </si>
  <si>
    <t xml:space="preserve">          Late Charges</t>
  </si>
  <si>
    <t>3120-05-000</t>
  </si>
  <si>
    <t xml:space="preserve">          Legal Fees - Tenant</t>
  </si>
  <si>
    <t>3120-06-000</t>
  </si>
  <si>
    <t xml:space="preserve">          NSF Charges</t>
  </si>
  <si>
    <t>3120-07-000</t>
  </si>
  <si>
    <t xml:space="preserve">          Tenant Owed Utilities</t>
  </si>
  <si>
    <t>3120-08-000</t>
  </si>
  <si>
    <t xml:space="preserve">          Tenant Screening</t>
  </si>
  <si>
    <t>3120-09-000</t>
  </si>
  <si>
    <t xml:space="preserve">          Misc.Tenant Income</t>
  </si>
  <si>
    <t>3120-10-000</t>
  </si>
  <si>
    <t xml:space="preserve">          HAP Agreement Expense Recovery</t>
  </si>
  <si>
    <t>3120-11-000</t>
  </si>
  <si>
    <t xml:space="preserve">          Fees-Broken Lease</t>
  </si>
  <si>
    <t>3120-12-000</t>
  </si>
  <si>
    <t xml:space="preserve">          Non-Refundable-Pet</t>
  </si>
  <si>
    <t>3121-00-000</t>
  </si>
  <si>
    <t xml:space="preserve">          TPA Rent</t>
  </si>
  <si>
    <t>3121-01-000</t>
  </si>
  <si>
    <t xml:space="preserve">          TPA Fraud</t>
  </si>
  <si>
    <t>3121-02-000</t>
  </si>
  <si>
    <t xml:space="preserve">          TPA Damages</t>
  </si>
  <si>
    <t>3125-00-000</t>
  </si>
  <si>
    <t xml:space="preserve">     ALF Income</t>
  </si>
  <si>
    <t>3125-01-000</t>
  </si>
  <si>
    <t xml:space="preserve">          Medicaid Income</t>
  </si>
  <si>
    <t>3125-02-000</t>
  </si>
  <si>
    <t xml:space="preserve">          Affordable Fee Income</t>
  </si>
  <si>
    <t>3125-03-000</t>
  </si>
  <si>
    <t xml:space="preserve">          Subsidy Income</t>
  </si>
  <si>
    <t>3125-99-000</t>
  </si>
  <si>
    <t xml:space="preserve">     Total ALF Income</t>
  </si>
  <si>
    <t>3129-00-000</t>
  </si>
  <si>
    <t xml:space="preserve">     Total Other Tenant Income</t>
  </si>
  <si>
    <t>3199-00-000</t>
  </si>
  <si>
    <t xml:space="preserve"> TOTAL TENANT INCOME</t>
  </si>
  <si>
    <t>3400-00-000</t>
  </si>
  <si>
    <t xml:space="preserve"> GRANT INCOME</t>
  </si>
  <si>
    <t>3401-00-000</t>
  </si>
  <si>
    <t xml:space="preserve">     HUD PHA Operating Grants/Subsidy</t>
  </si>
  <si>
    <t>3401-00-030</t>
  </si>
  <si>
    <t xml:space="preserve">     CFP Fees &amp; Costs</t>
  </si>
  <si>
    <t>3401-00-100</t>
  </si>
  <si>
    <t xml:space="preserve">     CFP Operations Income</t>
  </si>
  <si>
    <t>3401-00-300</t>
  </si>
  <si>
    <t xml:space="preserve">     CFP Managment Income</t>
  </si>
  <si>
    <t>3401-20-100</t>
  </si>
  <si>
    <t xml:space="preserve">     CFP20 Hard Cost Income</t>
  </si>
  <si>
    <t>3401-21-100</t>
  </si>
  <si>
    <t xml:space="preserve">     CFP21 Hard Cost Income</t>
  </si>
  <si>
    <t>3401-22-000</t>
  </si>
  <si>
    <t xml:space="preserve">     CFP22 Soft Cost Income</t>
  </si>
  <si>
    <t>3401-22-100</t>
  </si>
  <si>
    <t xml:space="preserve">     CFP22 Hard Cost Income</t>
  </si>
  <si>
    <t>3401-23-000</t>
  </si>
  <si>
    <t xml:space="preserve">     CFP23 Soft Cost Income</t>
  </si>
  <si>
    <t>3401-23-010</t>
  </si>
  <si>
    <t xml:space="preserve">     CFP23 Management Fee</t>
  </si>
  <si>
    <t>3401-23-100</t>
  </si>
  <si>
    <t xml:space="preserve">     CFP23 Hard Cost Income</t>
  </si>
  <si>
    <t>3401-24-000</t>
  </si>
  <si>
    <t xml:space="preserve">     CFP24 Soft Cost Income</t>
  </si>
  <si>
    <t>3401-24-010</t>
  </si>
  <si>
    <t xml:space="preserve">     CFP24 Management Fee</t>
  </si>
  <si>
    <t>3401-24-100</t>
  </si>
  <si>
    <t xml:space="preserve">     CFP24 Hard Cost Income</t>
  </si>
  <si>
    <t>3410-01-000</t>
  </si>
  <si>
    <t xml:space="preserve">     Section 8 HAP Earned</t>
  </si>
  <si>
    <t>3410-02-000</t>
  </si>
  <si>
    <t xml:space="preserve">     Section 8 Admin. Fee Income</t>
  </si>
  <si>
    <t>3410-03-000</t>
  </si>
  <si>
    <t xml:space="preserve">     Section 8 FSS Grant Income</t>
  </si>
  <si>
    <t>3410-04-000</t>
  </si>
  <si>
    <t xml:space="preserve">     Port-In Admin Fees Earned</t>
  </si>
  <si>
    <t>3410-05-000</t>
  </si>
  <si>
    <t xml:space="preserve">     Section 8 Hard to House Fee Earned</t>
  </si>
  <si>
    <t>3410-06-000</t>
  </si>
  <si>
    <t xml:space="preserve">     Port In HAP Earned</t>
  </si>
  <si>
    <t>3410-07-000</t>
  </si>
  <si>
    <t xml:space="preserve">     Placement/Issuance Fees Income</t>
  </si>
  <si>
    <t>3410-08-000</t>
  </si>
  <si>
    <t xml:space="preserve">     Service Fees Income</t>
  </si>
  <si>
    <t>3415-00-000</t>
  </si>
  <si>
    <t xml:space="preserve">     Other Government Grants</t>
  </si>
  <si>
    <t>3420-00-000</t>
  </si>
  <si>
    <t xml:space="preserve">     Capital Fund Grants</t>
  </si>
  <si>
    <t>3421-00-000</t>
  </si>
  <si>
    <t xml:space="preserve">     Capital Fund Grants-Soft Costs</t>
  </si>
  <si>
    <t>3499-00-000</t>
  </si>
  <si>
    <t xml:space="preserve"> TOTAL GRANT INCOME</t>
  </si>
  <si>
    <t>3600-00-000</t>
  </si>
  <si>
    <t xml:space="preserve"> OTHER INCOME</t>
  </si>
  <si>
    <t>3610-00-000</t>
  </si>
  <si>
    <t xml:space="preserve">     Investment Income - Unrestricted</t>
  </si>
  <si>
    <t>3610-00-040</t>
  </si>
  <si>
    <t xml:space="preserve">     Developer Fee Income</t>
  </si>
  <si>
    <t>3611-00-000</t>
  </si>
  <si>
    <t xml:space="preserve">     Investment Income - Restricted</t>
  </si>
  <si>
    <t>3620-00-000</t>
  </si>
  <si>
    <t xml:space="preserve">     Management Fee Income</t>
  </si>
  <si>
    <t>3620-01-000</t>
  </si>
  <si>
    <t xml:space="preserve">     Bookkeeping Fee Income</t>
  </si>
  <si>
    <t>3620-03-000</t>
  </si>
  <si>
    <t xml:space="preserve">     Asset Management Fee Income</t>
  </si>
  <si>
    <t>3620-04-000</t>
  </si>
  <si>
    <t xml:space="preserve">     Non-HUD Management Fee Income</t>
  </si>
  <si>
    <t>3620-05-000</t>
  </si>
  <si>
    <t xml:space="preserve">     Capital Management Fee Income</t>
  </si>
  <si>
    <t>3640-00-000</t>
  </si>
  <si>
    <t xml:space="preserve">     Fraud Recovery</t>
  </si>
  <si>
    <t>3640-01-000</t>
  </si>
  <si>
    <t xml:space="preserve">     Fraud Recovery - PHA</t>
  </si>
  <si>
    <t>3650-00-000</t>
  </si>
  <si>
    <t xml:space="preserve">     Miscellaneous Other Income</t>
  </si>
  <si>
    <t>3660-00-000</t>
  </si>
  <si>
    <t xml:space="preserve">     Operating Transfers IN</t>
  </si>
  <si>
    <t>3690-00-011</t>
  </si>
  <si>
    <t xml:space="preserve">     Lease Revenue</t>
  </si>
  <si>
    <t>3699-00-000</t>
  </si>
  <si>
    <t xml:space="preserve"> TOTAL OTHER INCOME</t>
  </si>
  <si>
    <t>3999-00-000</t>
  </si>
  <si>
    <t xml:space="preserve"> TOTAL INCOME</t>
  </si>
  <si>
    <t>4000-00-000</t>
  </si>
  <si>
    <t xml:space="preserve"> EXPENSES</t>
  </si>
  <si>
    <t>4100-00-000</t>
  </si>
  <si>
    <t xml:space="preserve"> ADMINISTRATIVE EXPENSES</t>
  </si>
  <si>
    <t>4100-99-000</t>
  </si>
  <si>
    <t xml:space="preserve">     Administrative Salaries</t>
  </si>
  <si>
    <t>4110-00-000</t>
  </si>
  <si>
    <t xml:space="preserve">          Administrative Salaries</t>
  </si>
  <si>
    <t>4110-01-000</t>
  </si>
  <si>
    <t xml:space="preserve">          Compensated Absences-Admin</t>
  </si>
  <si>
    <t>4110-02-000</t>
  </si>
  <si>
    <t xml:space="preserve">          Additional Compensation</t>
  </si>
  <si>
    <t>4110-03-000</t>
  </si>
  <si>
    <t xml:space="preserve">          Tuition Expense</t>
  </si>
  <si>
    <t>4110-04-000</t>
  </si>
  <si>
    <t xml:space="preserve">          Administrative Benefit Costs</t>
  </si>
  <si>
    <t>4110-05-000</t>
  </si>
  <si>
    <t xml:space="preserve">          Employee Life, LTD &amp; STD Insurance-Admin</t>
  </si>
  <si>
    <t>4110-99-000</t>
  </si>
  <si>
    <t xml:space="preserve">     Total Administrative Salaries</t>
  </si>
  <si>
    <t>4130-00-000</t>
  </si>
  <si>
    <t xml:space="preserve">     Legal Expense</t>
  </si>
  <si>
    <t>4130-01-000</t>
  </si>
  <si>
    <t xml:space="preserve">          Unlawful Detainers</t>
  </si>
  <si>
    <t>4130-02-000</t>
  </si>
  <si>
    <t xml:space="preserve">          Employee Criminal Background Checks</t>
  </si>
  <si>
    <t>4130-03-000</t>
  </si>
  <si>
    <t xml:space="preserve">          Employee Screening</t>
  </si>
  <si>
    <t>4130-04-000</t>
  </si>
  <si>
    <t xml:space="preserve">          General Legal Expense</t>
  </si>
  <si>
    <t>4131-00-000</t>
  </si>
  <si>
    <t xml:space="preserve">     Total Legal Expense</t>
  </si>
  <si>
    <t>4139-00-000</t>
  </si>
  <si>
    <t xml:space="preserve">     Other Admin Expenses</t>
  </si>
  <si>
    <t>4140-00-000</t>
  </si>
  <si>
    <t xml:space="preserve">          Staff Training</t>
  </si>
  <si>
    <t>4150-00-000</t>
  </si>
  <si>
    <t xml:space="preserve">          Travel</t>
  </si>
  <si>
    <t>4170-00-000</t>
  </si>
  <si>
    <t xml:space="preserve">          Accounting Fees</t>
  </si>
  <si>
    <t>4171-00-000</t>
  </si>
  <si>
    <t xml:space="preserve">          Auditing Fees</t>
  </si>
  <si>
    <t>4172-00-000</t>
  </si>
  <si>
    <t xml:space="preserve">          Port Out Admin Fee Paid</t>
  </si>
  <si>
    <t>4174-00-000</t>
  </si>
  <si>
    <t xml:space="preserve">          Marketing</t>
  </si>
  <si>
    <t>4175-40-000</t>
  </si>
  <si>
    <t xml:space="preserve">          Employee Appreciation</t>
  </si>
  <si>
    <t>4180-00-000</t>
  </si>
  <si>
    <t xml:space="preserve">          Office Rent</t>
  </si>
  <si>
    <t>4182-00-000</t>
  </si>
  <si>
    <t xml:space="preserve">          Consultants</t>
  </si>
  <si>
    <t>4189-00-000</t>
  </si>
  <si>
    <t xml:space="preserve">     Total Other Admin Expenses</t>
  </si>
  <si>
    <t>4190-00-000</t>
  </si>
  <si>
    <t xml:space="preserve">     Miscellaneous Admin Expenses</t>
  </si>
  <si>
    <t>4190-00-700</t>
  </si>
  <si>
    <t xml:space="preserve">          Software Service Contracts</t>
  </si>
  <si>
    <t>4190-00-710</t>
  </si>
  <si>
    <t xml:space="preserve">          Software and Computer Related</t>
  </si>
  <si>
    <t>4190-00-711</t>
  </si>
  <si>
    <t xml:space="preserve">          Software and Computer Related-Internet</t>
  </si>
  <si>
    <t>4190-00-712</t>
  </si>
  <si>
    <t xml:space="preserve">          Software and Computer Related-Cable</t>
  </si>
  <si>
    <t>4190-01-000</t>
  </si>
  <si>
    <t xml:space="preserve">          Membership and Fees</t>
  </si>
  <si>
    <t>4190-02-000</t>
  </si>
  <si>
    <t xml:space="preserve">          Publications</t>
  </si>
  <si>
    <t>4190-03-000</t>
  </si>
  <si>
    <t xml:space="preserve">          Advertising</t>
  </si>
  <si>
    <t>4190-04-000</t>
  </si>
  <si>
    <t xml:space="preserve">          Office Supplies</t>
  </si>
  <si>
    <t>4190-05-000</t>
  </si>
  <si>
    <t xml:space="preserve">          Fuel-Administrative</t>
  </si>
  <si>
    <t>4190-06-000</t>
  </si>
  <si>
    <t xml:space="preserve">          Computer Parts</t>
  </si>
  <si>
    <t>4190-07-000</t>
  </si>
  <si>
    <t xml:space="preserve">          Telephone</t>
  </si>
  <si>
    <t>4190-07-100</t>
  </si>
  <si>
    <t xml:space="preserve">          Telephone-Answering Service</t>
  </si>
  <si>
    <t>4190-08-000</t>
  </si>
  <si>
    <t xml:space="preserve">          Postage</t>
  </si>
  <si>
    <t>4190-09-000</t>
  </si>
  <si>
    <t xml:space="preserve">          Administrative Contracts - General</t>
  </si>
  <si>
    <t>4190-10-000</t>
  </si>
  <si>
    <t xml:space="preserve">          Copiers/Printer Supplies</t>
  </si>
  <si>
    <t>4190-11-000</t>
  </si>
  <si>
    <t xml:space="preserve">          Compliance Monitoring</t>
  </si>
  <si>
    <t>4190-15-000</t>
  </si>
  <si>
    <t xml:space="preserve">          Cell Phones/Pagers</t>
  </si>
  <si>
    <t>4190-17-000</t>
  </si>
  <si>
    <t xml:space="preserve">          Administrative - Temporary Labor</t>
  </si>
  <si>
    <t>4190-18-000</t>
  </si>
  <si>
    <t xml:space="preserve">          Small Office Equipment</t>
  </si>
  <si>
    <t>4190-20-000</t>
  </si>
  <si>
    <t xml:space="preserve">          Bank Fees</t>
  </si>
  <si>
    <t>4190-21-000</t>
  </si>
  <si>
    <t xml:space="preserve">          Sponsorships</t>
  </si>
  <si>
    <t>4190-22-000</t>
  </si>
  <si>
    <t xml:space="preserve">          Sundry Admin Expenses</t>
  </si>
  <si>
    <t>4190-23-000</t>
  </si>
  <si>
    <t xml:space="preserve">          Payroll Fees</t>
  </si>
  <si>
    <t>4190-24-000</t>
  </si>
  <si>
    <t xml:space="preserve">          Business Meals</t>
  </si>
  <si>
    <t>4190-25-000</t>
  </si>
  <si>
    <t xml:space="preserve">          Rideshare / Taxi</t>
  </si>
  <si>
    <t>4190-70-000</t>
  </si>
  <si>
    <t xml:space="preserve">          Asset Management Fees</t>
  </si>
  <si>
    <t>4190-70-100</t>
  </si>
  <si>
    <t xml:space="preserve">          Asset Fees Limited Partner</t>
  </si>
  <si>
    <t>4190-70-200</t>
  </si>
  <si>
    <t xml:space="preserve">          Bookkeeping Fees</t>
  </si>
  <si>
    <t>4190-70-300</t>
  </si>
  <si>
    <t xml:space="preserve">          Capital Management Fees</t>
  </si>
  <si>
    <t>4190-70-400</t>
  </si>
  <si>
    <t xml:space="preserve">          Management Fee</t>
  </si>
  <si>
    <t>4190-70-500</t>
  </si>
  <si>
    <t xml:space="preserve">          CFP Managment Fees &amp; Improvements</t>
  </si>
  <si>
    <t>4191-00-000</t>
  </si>
  <si>
    <t xml:space="preserve">     Total Miscellaneous Admin Expenses</t>
  </si>
  <si>
    <t>4199-00-000</t>
  </si>
  <si>
    <t xml:space="preserve"> TOTAL ADMINISTRATIVE EXPENSES</t>
  </si>
  <si>
    <t>4200-00-000</t>
  </si>
  <si>
    <t xml:space="preserve"> TENANT SERVICES</t>
  </si>
  <si>
    <t>4210-00-000</t>
  </si>
  <si>
    <t xml:space="preserve">     Tenant Services Salaries</t>
  </si>
  <si>
    <t>4210-01-000</t>
  </si>
  <si>
    <t xml:space="preserve">     Tenant Services-Comp Absences</t>
  </si>
  <si>
    <t>4210-02-000</t>
  </si>
  <si>
    <t xml:space="preserve">     Employee Life, LTD &amp; STD Insurance-Tenant Svcs.</t>
  </si>
  <si>
    <t>4210-04-000</t>
  </si>
  <si>
    <t xml:space="preserve">     Tenant Services Benefits Costs</t>
  </si>
  <si>
    <t>4220-00-000</t>
  </si>
  <si>
    <t xml:space="preserve">     Resident Council</t>
  </si>
  <si>
    <t>4220-00-200</t>
  </si>
  <si>
    <t xml:space="preserve">     EHV Preliminary Fee Expense</t>
  </si>
  <si>
    <t>4220-00-300</t>
  </si>
  <si>
    <t xml:space="preserve">     EHV Placement/Issuance Fee Expense</t>
  </si>
  <si>
    <t>4220-00-400</t>
  </si>
  <si>
    <t xml:space="preserve">     EHV Service Fee Other</t>
  </si>
  <si>
    <t>4220-00-401</t>
  </si>
  <si>
    <t xml:space="preserve">     EHV Service Fee - Housing Search Assistance</t>
  </si>
  <si>
    <t>4220-00-402</t>
  </si>
  <si>
    <t xml:space="preserve">     EHV Service Fee-SD/UD/Rental App Fee</t>
  </si>
  <si>
    <t>4220-00-403</t>
  </si>
  <si>
    <t xml:space="preserve">     EHV Service Fee-Owner Incentive</t>
  </si>
  <si>
    <t>4220-01-000</t>
  </si>
  <si>
    <t xml:space="preserve">     Sundry Tenant Svcs.</t>
  </si>
  <si>
    <t>4220-02-000</t>
  </si>
  <si>
    <t xml:space="preserve">     Background Checks-Tenant Svcs.</t>
  </si>
  <si>
    <t>4220-03-000</t>
  </si>
  <si>
    <t xml:space="preserve">     Tenant Screenings</t>
  </si>
  <si>
    <t>4220-04-000</t>
  </si>
  <si>
    <t xml:space="preserve">     Resident Newsletters</t>
  </si>
  <si>
    <t>4220-05-000</t>
  </si>
  <si>
    <t xml:space="preserve">     Reasonable Accomodations</t>
  </si>
  <si>
    <t>4220-06-000</t>
  </si>
  <si>
    <t xml:space="preserve">     Tenant Services Phone</t>
  </si>
  <si>
    <t>4220-07-000</t>
  </si>
  <si>
    <t xml:space="preserve">     Tenant Services Cable</t>
  </si>
  <si>
    <t>4220-08-000</t>
  </si>
  <si>
    <t xml:space="preserve">     Tenant Services Internet</t>
  </si>
  <si>
    <t>4220-09-000</t>
  </si>
  <si>
    <t xml:space="preserve">     Resident Stipends</t>
  </si>
  <si>
    <t>4230-00-000</t>
  </si>
  <si>
    <t xml:space="preserve">     Tenant Services Contract Costs</t>
  </si>
  <si>
    <t>4230-00-200</t>
  </si>
  <si>
    <t xml:space="preserve">     Negative Rent</t>
  </si>
  <si>
    <t>4230-01-000</t>
  </si>
  <si>
    <t xml:space="preserve">     Tenant Relocation</t>
  </si>
  <si>
    <t>4299-00-000</t>
  </si>
  <si>
    <t xml:space="preserve"> TOTAL TENANT SERVICES EXPENSES</t>
  </si>
  <si>
    <t>4300-00-000</t>
  </si>
  <si>
    <t xml:space="preserve"> UTILITY EXPENSES</t>
  </si>
  <si>
    <t>4310-00-000</t>
  </si>
  <si>
    <t xml:space="preserve">     Water</t>
  </si>
  <si>
    <t>4320-00-000</t>
  </si>
  <si>
    <t xml:space="preserve">     Electricity</t>
  </si>
  <si>
    <t>4320-01-000</t>
  </si>
  <si>
    <t xml:space="preserve">     Electricity-Vacant Units</t>
  </si>
  <si>
    <t>4330-00-000</t>
  </si>
  <si>
    <t xml:space="preserve">     Gas</t>
  </si>
  <si>
    <t>4330-01-000</t>
  </si>
  <si>
    <t xml:space="preserve">     Gas-Vacant Units</t>
  </si>
  <si>
    <t>4332-00-000</t>
  </si>
  <si>
    <t xml:space="preserve">     Heating Oil</t>
  </si>
  <si>
    <t>4340-00-000</t>
  </si>
  <si>
    <t xml:space="preserve">     Garbage/Trash Removal</t>
  </si>
  <si>
    <t>4390-00-000</t>
  </si>
  <si>
    <t xml:space="preserve">     Sewer</t>
  </si>
  <si>
    <t>4399-00-000</t>
  </si>
  <si>
    <t xml:space="preserve"> TOTAL UTILITY EXPENSES</t>
  </si>
  <si>
    <t>4400-00-000</t>
  </si>
  <si>
    <t xml:space="preserve"> MAINTENANCE AND OPERATIONAL EXPENSES</t>
  </si>
  <si>
    <t>4400-99-000</t>
  </si>
  <si>
    <t xml:space="preserve">     General Maint Expense</t>
  </si>
  <si>
    <t>4410-00-000</t>
  </si>
  <si>
    <t xml:space="preserve">          Maintenance Salaries</t>
  </si>
  <si>
    <t>4410-01-000</t>
  </si>
  <si>
    <t xml:space="preserve">          Compensated Absences-Maint</t>
  </si>
  <si>
    <t>4410-02-000</t>
  </si>
  <si>
    <t xml:space="preserve">          Maint-On Call Service</t>
  </si>
  <si>
    <t>4410-03-000</t>
  </si>
  <si>
    <t xml:space="preserve">          Maintenance - Temporary Labor</t>
  </si>
  <si>
    <t>4410-04-000</t>
  </si>
  <si>
    <t xml:space="preserve">          Maintenance Benefit Costs</t>
  </si>
  <si>
    <t>4410-05-000</t>
  </si>
  <si>
    <t xml:space="preserve">          Employee Life, LTD &amp; STD Insurance-Maint</t>
  </si>
  <si>
    <t>4411-00-000</t>
  </si>
  <si>
    <t xml:space="preserve">          Maintenance Uniforms</t>
  </si>
  <si>
    <t>4412-00-000</t>
  </si>
  <si>
    <t xml:space="preserve">          Maintenance Travel/Training</t>
  </si>
  <si>
    <t>4413-00-000</t>
  </si>
  <si>
    <t xml:space="preserve">          Vehicle Gas, Oil, Grease</t>
  </si>
  <si>
    <t>4419-00-000</t>
  </si>
  <si>
    <t xml:space="preserve">     Total General Maint Expense</t>
  </si>
  <si>
    <t>4420-00-000</t>
  </si>
  <si>
    <t xml:space="preserve">     Materials/Supplies</t>
  </si>
  <si>
    <t>4420-01-000</t>
  </si>
  <si>
    <t xml:space="preserve">          Supplies-Grounds</t>
  </si>
  <si>
    <t>4420-02-000</t>
  </si>
  <si>
    <t xml:space="preserve">          Supplies-Appliance</t>
  </si>
  <si>
    <t>4420-03-000</t>
  </si>
  <si>
    <t xml:space="preserve">          Supplies-Decorating/Painting</t>
  </si>
  <si>
    <t>4420-04-000</t>
  </si>
  <si>
    <t xml:space="preserve">          Supplies-Electrical</t>
  </si>
  <si>
    <t>4420-05-000</t>
  </si>
  <si>
    <t xml:space="preserve">          Supplies-Exterminating</t>
  </si>
  <si>
    <t>4420-06-000</t>
  </si>
  <si>
    <t xml:space="preserve">          Supplies-Janitorial/Cleaning</t>
  </si>
  <si>
    <t>4420-07-000</t>
  </si>
  <si>
    <t xml:space="preserve">          Supplies-Maint/Repairs</t>
  </si>
  <si>
    <t>4420-08-000</t>
  </si>
  <si>
    <t xml:space="preserve">          Supplies-Plumbing</t>
  </si>
  <si>
    <t>4420-09-000</t>
  </si>
  <si>
    <t xml:space="preserve">          Supplies-Tools and Equipment</t>
  </si>
  <si>
    <t>4420-10-000</t>
  </si>
  <si>
    <t xml:space="preserve">          Supplies-HVAC</t>
  </si>
  <si>
    <t>4420-11-000</t>
  </si>
  <si>
    <t xml:space="preserve">          Supplies-Work Boots</t>
  </si>
  <si>
    <t>4420-12-000</t>
  </si>
  <si>
    <t xml:space="preserve">          Supplies-Window Coverings</t>
  </si>
  <si>
    <t>4420-13-000</t>
  </si>
  <si>
    <t xml:space="preserve">          Supplies-Doors and Locks</t>
  </si>
  <si>
    <t>4420-14-000</t>
  </si>
  <si>
    <t xml:space="preserve">          Materials-Smoke Detectors/Thermostats</t>
  </si>
  <si>
    <t>4420-15-000</t>
  </si>
  <si>
    <t xml:space="preserve">          Automotive Reairs/Supplies</t>
  </si>
  <si>
    <t>4420-16-000</t>
  </si>
  <si>
    <t xml:space="preserve">          Mileage Reimbursement</t>
  </si>
  <si>
    <t>4420-99-000</t>
  </si>
  <si>
    <t xml:space="preserve">          Materials/Supplies-Other</t>
  </si>
  <si>
    <t>4429-00-000</t>
  </si>
  <si>
    <t xml:space="preserve">     Total Materials</t>
  </si>
  <si>
    <t>4430-00-000</t>
  </si>
  <si>
    <t xml:space="preserve">     Contract Costs</t>
  </si>
  <si>
    <t>4430-01-000</t>
  </si>
  <si>
    <t xml:space="preserve">          Contract-Alarm/Extinguisher</t>
  </si>
  <si>
    <t>4430-02-000</t>
  </si>
  <si>
    <t xml:space="preserve">          Contract-Appliance</t>
  </si>
  <si>
    <t>4430-03-000</t>
  </si>
  <si>
    <t xml:space="preserve">          Contract-Decorating/Painting</t>
  </si>
  <si>
    <t>4430-04-000</t>
  </si>
  <si>
    <t xml:space="preserve">          Contract-Electrical</t>
  </si>
  <si>
    <t>4430-05-000</t>
  </si>
  <si>
    <t xml:space="preserve">          Contract-Exterminating/Pest</t>
  </si>
  <si>
    <t>4430-05-001</t>
  </si>
  <si>
    <t xml:space="preserve">          Contract-Rodent Control</t>
  </si>
  <si>
    <t>4430-06-000</t>
  </si>
  <si>
    <t xml:space="preserve">          Contract-Janitorial/Cleaning</t>
  </si>
  <si>
    <t>4430-06-100</t>
  </si>
  <si>
    <t xml:space="preserve">          Contract-Electrical Pole Maintenance</t>
  </si>
  <si>
    <t>4430-07-000</t>
  </si>
  <si>
    <t xml:space="preserve">          Contract-Maint/Repairs (misc)</t>
  </si>
  <si>
    <t>4430-07-100</t>
  </si>
  <si>
    <t xml:space="preserve">          Contract-Bed Bug Treatments</t>
  </si>
  <si>
    <t>4430-08-000</t>
  </si>
  <si>
    <t xml:space="preserve">          Contract-Plumbing</t>
  </si>
  <si>
    <t>4430-09-000</t>
  </si>
  <si>
    <t xml:space="preserve">          Contract-Grounds/Landscaping/Tree Removal</t>
  </si>
  <si>
    <t>4430-10-000</t>
  </si>
  <si>
    <t xml:space="preserve">          Contract-HVAC</t>
  </si>
  <si>
    <t>4430-11-000</t>
  </si>
  <si>
    <t xml:space="preserve">          Contract-Floor Coverings</t>
  </si>
  <si>
    <t>4430-12-000</t>
  </si>
  <si>
    <t xml:space="preserve">          Contract-Window Coverings</t>
  </si>
  <si>
    <t>4430-13-000</t>
  </si>
  <si>
    <t xml:space="preserve">          Contract-Floor Cleanings</t>
  </si>
  <si>
    <t>4430-14-000</t>
  </si>
  <si>
    <t xml:space="preserve">          Contract-Vehicle Maintenance</t>
  </si>
  <si>
    <t>4430-15-000</t>
  </si>
  <si>
    <t xml:space="preserve">          Contract-Equipment Rental</t>
  </si>
  <si>
    <t>4430-16-000</t>
  </si>
  <si>
    <t xml:space="preserve">          Contract-Maintenance Consultants</t>
  </si>
  <si>
    <t>4430-17-000</t>
  </si>
  <si>
    <t xml:space="preserve">          Contract-Elevator Monitoring</t>
  </si>
  <si>
    <t>4430-18-000</t>
  </si>
  <si>
    <t xml:space="preserve">          Contract-Alarm Monitoring</t>
  </si>
  <si>
    <t>4430-19-000</t>
  </si>
  <si>
    <t xml:space="preserve">          Contract-Sprinkler Monitoring</t>
  </si>
  <si>
    <t>4430-20-000</t>
  </si>
  <si>
    <t xml:space="preserve">          Contract-Roofing</t>
  </si>
  <si>
    <t>4430-21-000</t>
  </si>
  <si>
    <t xml:space="preserve">          Contract-Pool Maintenance</t>
  </si>
  <si>
    <t>4430-22-000</t>
  </si>
  <si>
    <t xml:space="preserve">          Contract-Lift Maintenance</t>
  </si>
  <si>
    <t>4430-23-000</t>
  </si>
  <si>
    <t xml:space="preserve">          Contract-Auto Leases</t>
  </si>
  <si>
    <t>4430-24-000</t>
  </si>
  <si>
    <t xml:space="preserve">          Contract-Environmental Testing/Remediation</t>
  </si>
  <si>
    <t>4430-25-000</t>
  </si>
  <si>
    <t xml:space="preserve">          Contract-Lake Maintenance</t>
  </si>
  <si>
    <t>4430-26-000</t>
  </si>
  <si>
    <t xml:space="preserve">          Contract-Floor Mat Rentals</t>
  </si>
  <si>
    <t>4430-27-000</t>
  </si>
  <si>
    <t xml:space="preserve">          Contract-Bathtub Reglazing</t>
  </si>
  <si>
    <t>4430-28-000</t>
  </si>
  <si>
    <t xml:space="preserve">          Contract-Key Machine Rental</t>
  </si>
  <si>
    <t>4430-99-000</t>
  </si>
  <si>
    <t xml:space="preserve">          Contract Costs-Other</t>
  </si>
  <si>
    <t>4439-00-000</t>
  </si>
  <si>
    <t xml:space="preserve">     Total Contract Costs</t>
  </si>
  <si>
    <t>4499-00-000</t>
  </si>
  <si>
    <t xml:space="preserve"> TOTAL MAINTENANCE AND OPERATIONAL EXPENSES</t>
  </si>
  <si>
    <t>4500-00-000</t>
  </si>
  <si>
    <t xml:space="preserve"> GENERAL EXPENSES</t>
  </si>
  <si>
    <t>4510-00-000</t>
  </si>
  <si>
    <t xml:space="preserve">     Insurance</t>
  </si>
  <si>
    <t>4510-10-000</t>
  </si>
  <si>
    <t xml:space="preserve">     Property Insurance</t>
  </si>
  <si>
    <t>4510-20-000</t>
  </si>
  <si>
    <t xml:space="preserve">     Liability Insurance</t>
  </si>
  <si>
    <t>4510-30-000</t>
  </si>
  <si>
    <t xml:space="preserve">     Vehicle Insurance</t>
  </si>
  <si>
    <t>4510-40-000</t>
  </si>
  <si>
    <t xml:space="preserve">     Workers Compenation-Admin</t>
  </si>
  <si>
    <t>4510-40-001</t>
  </si>
  <si>
    <t xml:space="preserve">     Workers Compensation-Tnt Svcs</t>
  </si>
  <si>
    <t>4510-40-002</t>
  </si>
  <si>
    <t xml:space="preserve">     Workers Compensation-Maint</t>
  </si>
  <si>
    <t>4520-00-000</t>
  </si>
  <si>
    <t xml:space="preserve">     Payments in Lieu of Taxes</t>
  </si>
  <si>
    <t>4521-00-000</t>
  </si>
  <si>
    <t xml:space="preserve">     Misc. Taxes/Licenses/Insurance</t>
  </si>
  <si>
    <t>4525-00-000</t>
  </si>
  <si>
    <t xml:space="preserve">     Property Tax</t>
  </si>
  <si>
    <t>4530-00-000</t>
  </si>
  <si>
    <t xml:space="preserve">     Severance Expense</t>
  </si>
  <si>
    <t>4540-00-000</t>
  </si>
  <si>
    <t xml:space="preserve">     Empl Benefits Contrib-Admin</t>
  </si>
  <si>
    <t>4540-00-020</t>
  </si>
  <si>
    <t xml:space="preserve">     Retirement-Admin</t>
  </si>
  <si>
    <t>4540-00-030</t>
  </si>
  <si>
    <t xml:space="preserve">     Health Insurance-Admin</t>
  </si>
  <si>
    <t>4540-00-040</t>
  </si>
  <si>
    <t xml:space="preserve">     Life, LTD&amp;STD Insurance-Admin</t>
  </si>
  <si>
    <t>4540-00-080</t>
  </si>
  <si>
    <t xml:space="preserve">     FICA/Medicare Withholding-Admin</t>
  </si>
  <si>
    <t>4540-00-090</t>
  </si>
  <si>
    <t xml:space="preserve">     State Unemployment</t>
  </si>
  <si>
    <t>4540-00-100</t>
  </si>
  <si>
    <t xml:space="preserve">     Pension Expense-Admin</t>
  </si>
  <si>
    <t>4540-01-000</t>
  </si>
  <si>
    <t xml:space="preserve">     Empl Benefits Contrib-Tenant Services</t>
  </si>
  <si>
    <t>4540-01-020</t>
  </si>
  <si>
    <t xml:space="preserve">     Retirement-Tenant Services</t>
  </si>
  <si>
    <t>4540-01-030</t>
  </si>
  <si>
    <t xml:space="preserve">     Health Insurance-Tenant Services</t>
  </si>
  <si>
    <t>4540-01-040</t>
  </si>
  <si>
    <t xml:space="preserve">     Life, LTD&amp;STD Insurance-Tenant Services</t>
  </si>
  <si>
    <t>4540-01-080</t>
  </si>
  <si>
    <t xml:space="preserve">     FICA/Medicare Withholding-Tenant Svcs</t>
  </si>
  <si>
    <t>4540-01-100</t>
  </si>
  <si>
    <t xml:space="preserve">     Pension Expense-Tenant Services</t>
  </si>
  <si>
    <t>4540-02-000</t>
  </si>
  <si>
    <t xml:space="preserve">     Empl Benefits Contrib-Maint</t>
  </si>
  <si>
    <t>4540-02-020</t>
  </si>
  <si>
    <t xml:space="preserve">     Retirement-Maint</t>
  </si>
  <si>
    <t>4540-02-030</t>
  </si>
  <si>
    <t xml:space="preserve">     Health Insurance-Maint</t>
  </si>
  <si>
    <t>4540-02-040</t>
  </si>
  <si>
    <t xml:space="preserve">     Life,LTD&amp;STD Insurace-Maint</t>
  </si>
  <si>
    <t>4540-02-080</t>
  </si>
  <si>
    <t xml:space="preserve">     FICA/Medicare Withholding-Maint</t>
  </si>
  <si>
    <t>4540-02-100</t>
  </si>
  <si>
    <t xml:space="preserve">     Pension Expense-Maint</t>
  </si>
  <si>
    <t>4570-00-000</t>
  </si>
  <si>
    <t xml:space="preserve">     Bad Debt-Tenant Rents</t>
  </si>
  <si>
    <t>4570-01-000</t>
  </si>
  <si>
    <t xml:space="preserve">     Bad Debt-Other</t>
  </si>
  <si>
    <t>4580-00-000</t>
  </si>
  <si>
    <t xml:space="preserve">     Security/Law Enforcement</t>
  </si>
  <si>
    <t>4580-01-000</t>
  </si>
  <si>
    <t xml:space="preserve">     Security Systems-Cameras/Fire Alarms</t>
  </si>
  <si>
    <t>4580-02-000</t>
  </si>
  <si>
    <t xml:space="preserve">     Inspections</t>
  </si>
  <si>
    <t>4585-00-000</t>
  </si>
  <si>
    <t xml:space="preserve">     Port-In HAP Expense</t>
  </si>
  <si>
    <t>4590-00-000</t>
  </si>
  <si>
    <t xml:space="preserve">     Other General Expense</t>
  </si>
  <si>
    <t>4591-00-000</t>
  </si>
  <si>
    <t xml:space="preserve">     Replacement Reserves</t>
  </si>
  <si>
    <t>4591-00-001</t>
  </si>
  <si>
    <t xml:space="preserve">     Replacement Reserves-Contra</t>
  </si>
  <si>
    <t>4592-00-000</t>
  </si>
  <si>
    <t xml:space="preserve">     Insurance Reserves</t>
  </si>
  <si>
    <t>4592-00-001</t>
  </si>
  <si>
    <t xml:space="preserve">     Insurance Reserves-Contra</t>
  </si>
  <si>
    <t>4597-00-000</t>
  </si>
  <si>
    <t xml:space="preserve">     Property Improvements</t>
  </si>
  <si>
    <t>4597-01-000</t>
  </si>
  <si>
    <t xml:space="preserve">     Capital Projects - Grant</t>
  </si>
  <si>
    <t>4598-00-000</t>
  </si>
  <si>
    <t xml:space="preserve">     DO NOT USE</t>
  </si>
  <si>
    <t>4598-00-001</t>
  </si>
  <si>
    <t>4599-00-000</t>
  </si>
  <si>
    <t xml:space="preserve"> TOTAL GENERAL EXPENSES</t>
  </si>
  <si>
    <t>4700-00-000</t>
  </si>
  <si>
    <t xml:space="preserve"> HOUSING ASSISTANCE PAYMENTS</t>
  </si>
  <si>
    <t>4715-00-000</t>
  </si>
  <si>
    <t xml:space="preserve">     Housing Assistance Payments</t>
  </si>
  <si>
    <t>4715-00-100</t>
  </si>
  <si>
    <t xml:space="preserve">     Housing Assistance Payments - HO</t>
  </si>
  <si>
    <t>4715-00-200</t>
  </si>
  <si>
    <t xml:space="preserve">     Housing Assistance Payments - VASH</t>
  </si>
  <si>
    <t>4715-01-000</t>
  </si>
  <si>
    <t xml:space="preserve">     Tenant Utility Payments-Voucher</t>
  </si>
  <si>
    <t>4715-01-001</t>
  </si>
  <si>
    <t xml:space="preserve">     Tenant Utility Payments-Public Housing</t>
  </si>
  <si>
    <t>4715-02-000</t>
  </si>
  <si>
    <t xml:space="preserve">     Port Out HAP Payments</t>
  </si>
  <si>
    <t>4715-03-000</t>
  </si>
  <si>
    <t xml:space="preserve">     Port-Out Hard to House Expense</t>
  </si>
  <si>
    <t>4715-04-000</t>
  </si>
  <si>
    <t xml:space="preserve">     Port-Out Other Expense</t>
  </si>
  <si>
    <t>4715-05-000</t>
  </si>
  <si>
    <t xml:space="preserve">     Security Deposit Assistance</t>
  </si>
  <si>
    <t>4715-06-000</t>
  </si>
  <si>
    <t xml:space="preserve">     FSS Escrow Payments</t>
  </si>
  <si>
    <t>4799-00-000</t>
  </si>
  <si>
    <t xml:space="preserve"> TOTAL HOUSING ASSISTANCE PAYMENTS</t>
  </si>
  <si>
    <t>4800-00-000</t>
  </si>
  <si>
    <t xml:space="preserve"> FINANCING EXPENSE</t>
  </si>
  <si>
    <t>4850-00-000</t>
  </si>
  <si>
    <t xml:space="preserve">     Interest Expense-VNB</t>
  </si>
  <si>
    <t>4851-00-000</t>
  </si>
  <si>
    <t xml:space="preserve">     Interest Expense-Covey</t>
  </si>
  <si>
    <t>4852-00-000</t>
  </si>
  <si>
    <t xml:space="preserve">     Interest Expense</t>
  </si>
  <si>
    <t>4853-00-000</t>
  </si>
  <si>
    <t xml:space="preserve">     Interest Expense-US Bank</t>
  </si>
  <si>
    <t>4854-00-000</t>
  </si>
  <si>
    <t xml:space="preserve">     Interest Expense-HFA</t>
  </si>
  <si>
    <t>4855-00-000</t>
  </si>
  <si>
    <t xml:space="preserve">     Interest Expense-Credit Enhancement Fee onBond</t>
  </si>
  <si>
    <t>4856-00-000</t>
  </si>
  <si>
    <t xml:space="preserve">     Interest Expense-Servicing Fee on Bond</t>
  </si>
  <si>
    <t>4857-00-000</t>
  </si>
  <si>
    <t xml:space="preserve">     Interest Expense-Mortgage Payable</t>
  </si>
  <si>
    <t>4858-00-000</t>
  </si>
  <si>
    <t xml:space="preserve">     Interest Expense - County Loan</t>
  </si>
  <si>
    <t>4898-00-000</t>
  </si>
  <si>
    <t xml:space="preserve">     Debt Service-Principle Payments</t>
  </si>
  <si>
    <t>4898-00-001</t>
  </si>
  <si>
    <t xml:space="preserve">     Debt Service-Contra</t>
  </si>
  <si>
    <t>4899-00-000</t>
  </si>
  <si>
    <t xml:space="preserve"> TOTAL FINANCING EXPENSES</t>
  </si>
  <si>
    <t>5000-00-000</t>
  </si>
  <si>
    <t xml:space="preserve"> NON-OPERATING ITEMS</t>
  </si>
  <si>
    <t>5100-00-000</t>
  </si>
  <si>
    <t xml:space="preserve">     Loan/Lease Amortization Expense</t>
  </si>
  <si>
    <t>5100-01-000</t>
  </si>
  <si>
    <t xml:space="preserve">     Depreciation -Buildings</t>
  </si>
  <si>
    <t>5100-02-000</t>
  </si>
  <si>
    <t xml:space="preserve">     Depreciation -Furn,Equip,Machinery-Dwellings</t>
  </si>
  <si>
    <t>5100-03-000</t>
  </si>
  <si>
    <t xml:space="preserve">     Depreciation -Furn,Equip,Machinery-Admin.</t>
  </si>
  <si>
    <t>5100-04-000</t>
  </si>
  <si>
    <t xml:space="preserve">     Depreciation-Leashold Improvements</t>
  </si>
  <si>
    <t>5100-05-000</t>
  </si>
  <si>
    <t xml:space="preserve">     Depreciation-Site Improvement</t>
  </si>
  <si>
    <t>5100-06-000</t>
  </si>
  <si>
    <t xml:space="preserve">     Depreciation-Building Modernization</t>
  </si>
  <si>
    <t>5210-00-000</t>
  </si>
  <si>
    <t xml:space="preserve">     Operating Transfers OUT</t>
  </si>
  <si>
    <t>5220-00-000</t>
  </si>
  <si>
    <t xml:space="preserve">     Prior Period Adjustments Affecting RR</t>
  </si>
  <si>
    <t>5230-00-000</t>
  </si>
  <si>
    <t xml:space="preserve">     Gain/Loss on Sale of Fixed Assets</t>
  </si>
  <si>
    <t>5231-00-000</t>
  </si>
  <si>
    <t xml:space="preserve">     Gain/Loss from Disposition of Non-Expend Equip.</t>
  </si>
  <si>
    <t>5232-00-000</t>
  </si>
  <si>
    <t xml:space="preserve">     Gain/Loss from Sale Disposition of Real Property</t>
  </si>
  <si>
    <t>5999-00-000</t>
  </si>
  <si>
    <t xml:space="preserve"> TOTAL NON-OPERATING ITEMS</t>
  </si>
  <si>
    <t>8000-00-000</t>
  </si>
  <si>
    <t xml:space="preserve"> TOTAL EXPENSES</t>
  </si>
  <si>
    <t>9000-00-000</t>
  </si>
  <si>
    <t xml:space="preserve"> NET INCOME</t>
  </si>
  <si>
    <t>01/2024-12/2024</t>
  </si>
  <si>
    <t>01/2025-12/2025</t>
  </si>
  <si>
    <t>PLV</t>
  </si>
  <si>
    <t>COCC Budget Worksheet</t>
  </si>
  <si>
    <t>PHM Budget Worksheet</t>
  </si>
  <si>
    <t>CLM</t>
  </si>
  <si>
    <t>COCC</t>
  </si>
  <si>
    <t>ELC</t>
  </si>
  <si>
    <t>LTA</t>
  </si>
  <si>
    <t>NA</t>
  </si>
  <si>
    <t>POP</t>
  </si>
  <si>
    <t>PHSA</t>
  </si>
  <si>
    <t>PHM</t>
  </si>
  <si>
    <t>RA</t>
  </si>
  <si>
    <t>RV</t>
  </si>
  <si>
    <t>VP</t>
  </si>
  <si>
    <t>PCHA Budget Worksheet 2025</t>
  </si>
  <si>
    <t>Executive</t>
  </si>
  <si>
    <t>Finance</t>
  </si>
  <si>
    <t>IT</t>
  </si>
  <si>
    <t>HR</t>
  </si>
  <si>
    <t>Purchasing</t>
  </si>
  <si>
    <t>Programs</t>
  </si>
  <si>
    <t>FSS</t>
  </si>
  <si>
    <t>HCV</t>
  </si>
  <si>
    <t>PCHA Dev LLC</t>
  </si>
  <si>
    <t>Compliance</t>
  </si>
  <si>
    <t>Total ALL</t>
  </si>
  <si>
    <t>2024</t>
  </si>
  <si>
    <t>YE Projection</t>
  </si>
  <si>
    <t>difference</t>
  </si>
  <si>
    <t>completed</t>
  </si>
  <si>
    <t>move to exec</t>
  </si>
  <si>
    <t>split up between the 6 depts</t>
  </si>
  <si>
    <t>move to exec and reasonable accomodations</t>
  </si>
  <si>
    <t>move to purchasing</t>
  </si>
  <si>
    <t>move to IT</t>
  </si>
  <si>
    <t>move to Exec</t>
  </si>
  <si>
    <t>move to finance</t>
  </si>
  <si>
    <t>Ground Lease</t>
  </si>
  <si>
    <t>4190-19-000</t>
  </si>
  <si>
    <t>Combined</t>
  </si>
  <si>
    <t xml:space="preserve"> </t>
  </si>
  <si>
    <t xml:space="preserve">     Operating Transfer In</t>
  </si>
  <si>
    <t>Net Cash Flow Before Debt service</t>
  </si>
  <si>
    <t>Net Cash Flow</t>
  </si>
  <si>
    <t xml:space="preserve"> NET INCOME / (LOSS) Before Debt Service</t>
  </si>
  <si>
    <t xml:space="preserve">          Rent Subsidy</t>
  </si>
  <si>
    <t>Corporate Office</t>
  </si>
  <si>
    <t>Pwned Land</t>
  </si>
  <si>
    <t>PCHACompany</t>
  </si>
  <si>
    <t xml:space="preserve">Federal Program </t>
  </si>
  <si>
    <t>Net Cash Flow After Debt service</t>
  </si>
  <si>
    <t>Business Activites</t>
  </si>
  <si>
    <t>Components Units</t>
  </si>
  <si>
    <t>LCB</t>
  </si>
  <si>
    <t>01/202-12-2025</t>
  </si>
  <si>
    <t>Discrete CU Units</t>
  </si>
  <si>
    <t xml:space="preserve">     </t>
  </si>
  <si>
    <t>Reimb of Pre-Develoment Cost</t>
  </si>
  <si>
    <t>Pinellas County  Housing Authority</t>
  </si>
  <si>
    <t>PCHA Management Company</t>
  </si>
  <si>
    <t>Income</t>
  </si>
  <si>
    <t xml:space="preserve">    Rental Income</t>
  </si>
  <si>
    <t xml:space="preserve">    Grant Income</t>
  </si>
  <si>
    <t xml:space="preserve">    Interest Income</t>
  </si>
  <si>
    <t xml:space="preserve">    Developer Fee</t>
  </si>
  <si>
    <t xml:space="preserve">    Management Fees</t>
  </si>
  <si>
    <t xml:space="preserve">    Fraud Income</t>
  </si>
  <si>
    <t xml:space="preserve">    Miscellaneous income</t>
  </si>
  <si>
    <t>Total Income</t>
  </si>
  <si>
    <t>Expenses</t>
  </si>
  <si>
    <t xml:space="preserve">    Salaries and Benefits</t>
  </si>
  <si>
    <t xml:space="preserve">    Administrative Expenses</t>
  </si>
  <si>
    <t xml:space="preserve">    Tenant Services</t>
  </si>
  <si>
    <t xml:space="preserve">    Utility Cost</t>
  </si>
  <si>
    <t xml:space="preserve">    Maintenance Salaries and Benefits</t>
  </si>
  <si>
    <t xml:space="preserve">    Maintenance Materials</t>
  </si>
  <si>
    <t xml:space="preserve">    General Expenses</t>
  </si>
  <si>
    <t xml:space="preserve">    HAP Assistance Payments</t>
  </si>
  <si>
    <t>Total Expenses</t>
  </si>
  <si>
    <t>Net Income Before Debt services</t>
  </si>
  <si>
    <t>Debt Services</t>
  </si>
  <si>
    <t xml:space="preserve">    Principal Payments</t>
  </si>
  <si>
    <t xml:space="preserve">    Interest Expense</t>
  </si>
  <si>
    <t xml:space="preserve">    Other Debt Service Cost.</t>
  </si>
  <si>
    <t>Non-Operating Items</t>
  </si>
  <si>
    <t xml:space="preserve">    Capital Improvements</t>
  </si>
  <si>
    <t xml:space="preserve">    Replacement Reserves Disbursements</t>
  </si>
  <si>
    <t xml:space="preserve">    Replacement Reserves Deposits</t>
  </si>
  <si>
    <t xml:space="preserve">    Reimbursement of Pre-Development Cost</t>
  </si>
  <si>
    <t xml:space="preserve">    Transfer -In</t>
  </si>
  <si>
    <t xml:space="preserve">    Transfer Out</t>
  </si>
  <si>
    <t>Total Operating Items</t>
  </si>
  <si>
    <t>Property Management</t>
  </si>
  <si>
    <t xml:space="preserve">    Bookkeeping Fees</t>
  </si>
  <si>
    <t xml:space="preserve">    Assest Management Fees</t>
  </si>
  <si>
    <t xml:space="preserve">    Non-HUD Management Fees</t>
  </si>
  <si>
    <t>Owned Land</t>
  </si>
  <si>
    <t>Rainbow Village</t>
  </si>
  <si>
    <t>Redwood</t>
  </si>
  <si>
    <t>PCHA Development  LLC</t>
  </si>
  <si>
    <t>4190-01-100</t>
  </si>
  <si>
    <t xml:space="preserve">            Answering Services </t>
  </si>
  <si>
    <t>Tenaant Service contract`</t>
  </si>
  <si>
    <t xml:space="preserve">    Maintenance Salaries and Benfits</t>
  </si>
  <si>
    <t>East
Lake
Club</t>
  </si>
  <si>
    <t xml:space="preserve">Owned
Land </t>
  </si>
  <si>
    <t xml:space="preserve">    Maintenance Contract Costs</t>
  </si>
  <si>
    <t xml:space="preserve">Palm
of
Pinellas </t>
  </si>
  <si>
    <t>Corporate
Building</t>
  </si>
  <si>
    <t>Norton Apartments</t>
  </si>
  <si>
    <t>Pinellas County Housing Authority</t>
  </si>
  <si>
    <t>Total Debt Service</t>
  </si>
  <si>
    <t>Federal
Programs</t>
  </si>
  <si>
    <t>Business
Activities</t>
  </si>
  <si>
    <t>Human Resources</t>
  </si>
  <si>
    <t xml:space="preserve">    Grant income </t>
  </si>
  <si>
    <t xml:space="preserve">  </t>
  </si>
  <si>
    <t>.</t>
  </si>
  <si>
    <t xml:space="preserve">                      </t>
  </si>
  <si>
    <t>Total</t>
  </si>
  <si>
    <t>Discete CU</t>
  </si>
  <si>
    <t>CU</t>
  </si>
  <si>
    <t>Federal Programs</t>
  </si>
  <si>
    <t>Managem,ent Company</t>
  </si>
  <si>
    <t>Affordable Properties</t>
  </si>
  <si>
    <t>Tax Credit Properties</t>
  </si>
  <si>
    <t>Net Income Before Debt Services</t>
  </si>
  <si>
    <t xml:space="preserve">    Maintenance Contract Cost</t>
  </si>
  <si>
    <t>Palm
Lake
Village</t>
  </si>
  <si>
    <t>Crystal
Lakes
Manor</t>
  </si>
  <si>
    <t>Pinellas
Heights LLLP</t>
  </si>
  <si>
    <t>Valor
Preserves LLLP</t>
  </si>
  <si>
    <t>Landings at
Cross Bayou LLLP</t>
  </si>
  <si>
    <t xml:space="preserve">    Maintanence Contract Cost</t>
  </si>
  <si>
    <t>Magnolia Gardens</t>
  </si>
  <si>
    <t>Evergreen Manor</t>
  </si>
  <si>
    <t>Curlew Care</t>
  </si>
  <si>
    <t>ALF Properties</t>
  </si>
  <si>
    <t xml:space="preserve">    Gain/Loss on Sale of Fixed Assets</t>
  </si>
  <si>
    <t>Heritage Oaks LLLP</t>
  </si>
  <si>
    <t>2026</t>
  </si>
  <si>
    <t>Lakeside
Terrace
LLC</t>
  </si>
  <si>
    <t>Total Affordable Property 
Budget
2026</t>
  </si>
  <si>
    <t>Total ALF's Budget 2026</t>
  </si>
  <si>
    <t>Total Tax Credit Budget 2026</t>
  </si>
  <si>
    <t>Total Business Activities Budget 2026</t>
  </si>
  <si>
    <t>Total Federal Program
Budget 2026</t>
  </si>
  <si>
    <t>Total Management Company Budget 2026</t>
  </si>
  <si>
    <t>Total PCHA Budget 2026</t>
  </si>
  <si>
    <t>Combined Summary Budget Report</t>
  </si>
  <si>
    <t>Management Company Budget Report</t>
  </si>
  <si>
    <t>Federal Programs Budget Report</t>
  </si>
  <si>
    <t>Business Activites Budget Report</t>
  </si>
  <si>
    <t>Affordable Properties Budget Report</t>
  </si>
  <si>
    <t>Tax Credit Properties Budget Report</t>
  </si>
  <si>
    <t>ALF Properties Budget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</si>
</sst>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9" x14ac:knownFonts="1"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CCCCCC"/>
      </top>
      <bottom/>
      <diagonal/>
    </border>
    <border>
      <left/>
      <right/>
      <top/>
      <bottom style="thin">
        <color rgb="FFCCCCCC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CCCCCC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9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0" fontId="12" fillId="0" borderId="0"/>
    <xf numFmtId="0" fontId="8" fillId="0" borderId="0"/>
    <xf numFmtId="0" fontId="8" fillId="0" borderId="0"/>
  </cellStyleXfs>
  <cellXfs count="138">
    <xf numFmtId="0" fontId="0" fillId="0" borderId="0" xfId="0"/>
    <xf numFmtId="0" fontId="14" fillId="0" borderId="0" xfId="0" applyFont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14" fillId="2" borderId="1" xfId="4" applyFont="1" applyFill="1" applyBorder="1" applyAlignment="1">
      <alignment horizontal="center"/>
    </xf>
    <xf numFmtId="43" fontId="14" fillId="2" borderId="2" xfId="4" applyFont="1" applyFill="1" applyBorder="1" applyAlignment="1">
      <alignment horizontal="center"/>
    </xf>
    <xf numFmtId="43" fontId="0" fillId="0" borderId="0" xfId="4" applyFont="1" applyAlignment="1">
      <alignment horizontal="left"/>
    </xf>
    <xf numFmtId="43" fontId="0" fillId="0" borderId="0" xfId="4" applyFont="1" applyAlignment="1">
      <alignment horizontal="center"/>
    </xf>
    <xf numFmtId="43" fontId="0" fillId="0" borderId="0" xfId="4" applyFont="1" applyAlignment="1">
      <alignment horizontal="right"/>
    </xf>
    <xf numFmtId="43" fontId="0" fillId="0" borderId="4" xfId="4" applyFont="1" applyBorder="1" applyAlignment="1">
      <alignment horizontal="right"/>
    </xf>
    <xf numFmtId="43" fontId="0" fillId="0" borderId="4" xfId="4" applyFont="1" applyBorder="1" applyAlignment="1">
      <alignment horizontal="center"/>
    </xf>
    <xf numFmtId="43" fontId="0" fillId="0" borderId="0" xfId="4" applyFont="1" applyAlignment="1"/>
    <xf numFmtId="43" fontId="14" fillId="0" borderId="3" xfId="4" applyFont="1" applyBorder="1" applyAlignment="1">
      <alignment horizontal="right"/>
    </xf>
    <xf numFmtId="0" fontId="14" fillId="0" borderId="0" xfId="0" applyFont="1"/>
    <xf numFmtId="43" fontId="14" fillId="0" borderId="0" xfId="4" applyFont="1" applyAlignment="1">
      <alignment horizontal="left"/>
    </xf>
    <xf numFmtId="43" fontId="14" fillId="3" borderId="1" xfId="4" applyFont="1" applyFill="1" applyBorder="1" applyAlignment="1">
      <alignment horizontal="center"/>
    </xf>
    <xf numFmtId="43" fontId="14" fillId="3" borderId="2" xfId="4" applyFont="1" applyFill="1" applyBorder="1" applyAlignment="1">
      <alignment horizontal="center"/>
    </xf>
    <xf numFmtId="43" fontId="14" fillId="0" borderId="0" xfId="4" applyFont="1" applyAlignment="1">
      <alignment horizontal="right"/>
    </xf>
    <xf numFmtId="43" fontId="14" fillId="0" borderId="4" xfId="4" applyFont="1" applyBorder="1" applyAlignment="1">
      <alignment horizontal="center"/>
    </xf>
    <xf numFmtId="43" fontId="14" fillId="4" borderId="1" xfId="4" applyFont="1" applyFill="1" applyBorder="1" applyAlignment="1">
      <alignment horizontal="center"/>
    </xf>
    <xf numFmtId="43" fontId="14" fillId="4" borderId="2" xfId="4" applyFont="1" applyFill="1" applyBorder="1" applyAlignment="1">
      <alignment horizontal="center"/>
    </xf>
    <xf numFmtId="43" fontId="0" fillId="0" borderId="0" xfId="4" applyFont="1" applyBorder="1" applyAlignment="1">
      <alignment horizontal="right"/>
    </xf>
    <xf numFmtId="43" fontId="0" fillId="0" borderId="0" xfId="4" applyFont="1" applyBorder="1" applyAlignment="1">
      <alignment horizontal="center"/>
    </xf>
    <xf numFmtId="43" fontId="14" fillId="0" borderId="5" xfId="4" applyFont="1" applyBorder="1" applyAlignment="1">
      <alignment horizontal="right"/>
    </xf>
    <xf numFmtId="43" fontId="0" fillId="0" borderId="0" xfId="0" applyNumberFormat="1"/>
    <xf numFmtId="43" fontId="14" fillId="0" borderId="1" xfId="4" applyFont="1" applyFill="1" applyBorder="1" applyAlignment="1">
      <alignment horizontal="center"/>
    </xf>
    <xf numFmtId="43" fontId="14" fillId="0" borderId="2" xfId="4" applyFont="1" applyFill="1" applyBorder="1" applyAlignment="1">
      <alignment horizontal="center"/>
    </xf>
    <xf numFmtId="43" fontId="14" fillId="0" borderId="0" xfId="0" applyNumberFormat="1" applyFont="1"/>
    <xf numFmtId="43" fontId="0" fillId="0" borderId="6" xfId="4" applyFont="1" applyBorder="1" applyAlignment="1">
      <alignment horizontal="right"/>
    </xf>
    <xf numFmtId="43" fontId="14" fillId="0" borderId="7" xfId="4" applyFont="1" applyBorder="1" applyAlignment="1">
      <alignment horizontal="right"/>
    </xf>
    <xf numFmtId="43" fontId="0" fillId="0" borderId="7" xfId="4" applyFont="1" applyBorder="1" applyAlignment="1">
      <alignment horizontal="right"/>
    </xf>
    <xf numFmtId="43" fontId="14" fillId="0" borderId="7" xfId="0" applyNumberFormat="1" applyFont="1" applyBorder="1"/>
    <xf numFmtId="43" fontId="0" fillId="0" borderId="6" xfId="0" applyNumberFormat="1" applyBorder="1"/>
    <xf numFmtId="43" fontId="0" fillId="0" borderId="7" xfId="0" applyNumberFormat="1" applyBorder="1"/>
    <xf numFmtId="43" fontId="14" fillId="0" borderId="0" xfId="4" applyFont="1" applyBorder="1" applyAlignment="1">
      <alignment horizontal="right"/>
    </xf>
    <xf numFmtId="43" fontId="14" fillId="0" borderId="8" xfId="4" applyFont="1" applyBorder="1" applyAlignment="1">
      <alignment horizontal="right"/>
    </xf>
    <xf numFmtId="43" fontId="14" fillId="0" borderId="6" xfId="4" applyFont="1" applyBorder="1" applyAlignment="1">
      <alignment horizontal="right"/>
    </xf>
    <xf numFmtId="43" fontId="0" fillId="0" borderId="5" xfId="4" applyFont="1" applyBorder="1" applyAlignment="1">
      <alignment horizontal="right"/>
    </xf>
    <xf numFmtId="43" fontId="14" fillId="3" borderId="1" xfId="4" quotePrefix="1" applyFont="1" applyFill="1" applyBorder="1" applyAlignment="1">
      <alignment horizontal="center"/>
    </xf>
    <xf numFmtId="43" fontId="0" fillId="0" borderId="0" xfId="4" applyFont="1" applyFill="1" applyAlignment="1">
      <alignment horizontal="center"/>
    </xf>
    <xf numFmtId="43" fontId="0" fillId="0" borderId="0" xfId="4" applyFont="1" applyFill="1" applyAlignment="1">
      <alignment horizontal="right"/>
    </xf>
    <xf numFmtId="43" fontId="14" fillId="5" borderId="1" xfId="4" applyFont="1" applyFill="1" applyBorder="1" applyAlignment="1">
      <alignment horizontal="center"/>
    </xf>
    <xf numFmtId="43" fontId="14" fillId="5" borderId="2" xfId="4" applyFont="1" applyFill="1" applyBorder="1" applyAlignment="1">
      <alignment horizontal="center"/>
    </xf>
    <xf numFmtId="43" fontId="0" fillId="3" borderId="4" xfId="4" applyFont="1" applyFill="1" applyBorder="1" applyAlignment="1">
      <alignment horizontal="center"/>
    </xf>
    <xf numFmtId="43" fontId="0" fillId="3" borderId="0" xfId="4" applyFont="1" applyFill="1" applyAlignment="1">
      <alignment horizontal="center"/>
    </xf>
    <xf numFmtId="43" fontId="14" fillId="0" borderId="9" xfId="4" applyFont="1" applyBorder="1" applyAlignment="1">
      <alignment horizontal="center"/>
    </xf>
    <xf numFmtId="41" fontId="14" fillId="0" borderId="5" xfId="4" applyNumberFormat="1" applyFont="1" applyBorder="1" applyAlignment="1">
      <alignment horizontal="right"/>
    </xf>
    <xf numFmtId="41" fontId="0" fillId="0" borderId="0" xfId="4" applyNumberFormat="1" applyFont="1" applyAlignment="1">
      <alignment horizontal="right"/>
    </xf>
    <xf numFmtId="41" fontId="14" fillId="0" borderId="7" xfId="4" applyNumberFormat="1" applyFont="1" applyBorder="1" applyAlignment="1">
      <alignment horizontal="right"/>
    </xf>
    <xf numFmtId="41" fontId="14" fillId="0" borderId="9" xfId="4" applyNumberFormat="1" applyFont="1" applyBorder="1" applyAlignment="1">
      <alignment horizontal="center"/>
    </xf>
    <xf numFmtId="43" fontId="0" fillId="3" borderId="0" xfId="4" applyFont="1" applyFill="1" applyAlignment="1">
      <alignment horizontal="right"/>
    </xf>
    <xf numFmtId="43" fontId="0" fillId="0" borderId="11" xfId="4" applyFont="1" applyBorder="1" applyAlignment="1">
      <alignment horizontal="right"/>
    </xf>
    <xf numFmtId="0" fontId="0" fillId="3" borderId="0" xfId="0" applyFill="1" applyAlignment="1">
      <alignment horizontal="center"/>
    </xf>
    <xf numFmtId="0" fontId="0" fillId="3" borderId="0" xfId="0" applyFill="1"/>
    <xf numFmtId="0" fontId="14" fillId="3" borderId="0" xfId="0" applyFont="1" applyFill="1" applyAlignment="1">
      <alignment horizontal="left"/>
    </xf>
    <xf numFmtId="43" fontId="14" fillId="3" borderId="0" xfId="4" applyFont="1" applyFill="1" applyAlignment="1">
      <alignment horizontal="right"/>
    </xf>
    <xf numFmtId="43" fontId="14" fillId="3" borderId="0" xfId="0" applyNumberFormat="1" applyFont="1" applyFill="1"/>
    <xf numFmtId="0" fontId="14" fillId="3" borderId="0" xfId="0" applyFont="1" applyFill="1"/>
    <xf numFmtId="43" fontId="0" fillId="3" borderId="0" xfId="4" applyFont="1" applyFill="1" applyBorder="1" applyAlignment="1">
      <alignment horizontal="center"/>
    </xf>
    <xf numFmtId="43" fontId="0" fillId="3" borderId="0" xfId="0" applyNumberFormat="1" applyFill="1"/>
    <xf numFmtId="43" fontId="0" fillId="3" borderId="0" xfId="4" applyFont="1" applyFill="1" applyAlignment="1"/>
    <xf numFmtId="0" fontId="14" fillId="2" borderId="1" xfId="0" applyFont="1" applyFill="1" applyBorder="1" applyAlignment="1">
      <alignment horizontal="center" wrapText="1"/>
    </xf>
    <xf numFmtId="43" fontId="14" fillId="4" borderId="1" xfId="4" applyFont="1" applyFill="1" applyBorder="1" applyAlignment="1">
      <alignment horizontal="center" wrapText="1"/>
    </xf>
    <xf numFmtId="43" fontId="14" fillId="5" borderId="1" xfId="4" applyFont="1" applyFill="1" applyBorder="1" applyAlignment="1">
      <alignment horizontal="center" wrapText="1"/>
    </xf>
    <xf numFmtId="43" fontId="14" fillId="0" borderId="1" xfId="4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15" fillId="0" borderId="0" xfId="6" applyFont="1" applyAlignment="1">
      <alignment horizontal="centerContinuous"/>
    </xf>
    <xf numFmtId="0" fontId="15" fillId="0" borderId="0" xfId="6" applyFont="1"/>
    <xf numFmtId="0" fontId="16" fillId="0" borderId="0" xfId="6" applyFont="1" applyAlignment="1">
      <alignment horizontal="centerContinuous"/>
    </xf>
    <xf numFmtId="0" fontId="10" fillId="0" borderId="0" xfId="6" applyFont="1"/>
    <xf numFmtId="41" fontId="10" fillId="0" borderId="0" xfId="6" applyNumberFormat="1" applyFont="1"/>
    <xf numFmtId="42" fontId="10" fillId="0" borderId="0" xfId="6" applyNumberFormat="1" applyFont="1"/>
    <xf numFmtId="41" fontId="10" fillId="0" borderId="7" xfId="6" applyNumberFormat="1" applyFont="1" applyBorder="1"/>
    <xf numFmtId="0" fontId="10" fillId="0" borderId="0" xfId="6" applyFont="1" applyAlignment="1">
      <alignment horizontal="center" wrapText="1"/>
    </xf>
    <xf numFmtId="0" fontId="15" fillId="0" borderId="6" xfId="6" applyFont="1" applyBorder="1" applyAlignment="1">
      <alignment horizontal="center" wrapText="1"/>
    </xf>
    <xf numFmtId="41" fontId="11" fillId="0" borderId="0" xfId="6" applyNumberFormat="1" applyFont="1"/>
    <xf numFmtId="42" fontId="11" fillId="0" borderId="0" xfId="6" applyNumberFormat="1" applyFont="1"/>
    <xf numFmtId="0" fontId="11" fillId="0" borderId="0" xfId="6" applyFont="1"/>
    <xf numFmtId="41" fontId="17" fillId="0" borderId="0" xfId="0" applyNumberFormat="1" applyFont="1"/>
    <xf numFmtId="10" fontId="17" fillId="0" borderId="0" xfId="0" applyNumberFormat="1" applyFont="1"/>
    <xf numFmtId="43" fontId="10" fillId="0" borderId="0" xfId="6" applyNumberFormat="1" applyFont="1"/>
    <xf numFmtId="41" fontId="9" fillId="0" borderId="0" xfId="6" applyNumberFormat="1" applyFont="1"/>
    <xf numFmtId="0" fontId="9" fillId="0" borderId="0" xfId="6" applyFont="1"/>
    <xf numFmtId="44" fontId="11" fillId="0" borderId="0" xfId="6" applyNumberFormat="1" applyFont="1"/>
    <xf numFmtId="0" fontId="8" fillId="0" borderId="0" xfId="7"/>
    <xf numFmtId="41" fontId="8" fillId="0" borderId="0" xfId="7" applyNumberFormat="1"/>
    <xf numFmtId="0" fontId="9" fillId="0" borderId="0" xfId="8" applyFont="1"/>
    <xf numFmtId="0" fontId="15" fillId="0" borderId="0" xfId="8" applyFont="1"/>
    <xf numFmtId="41" fontId="8" fillId="0" borderId="6" xfId="7" applyNumberFormat="1" applyBorder="1"/>
    <xf numFmtId="0" fontId="8" fillId="0" borderId="0" xfId="7" applyAlignment="1">
      <alignment horizontal="center" vertical="center"/>
    </xf>
    <xf numFmtId="0" fontId="8" fillId="0" borderId="0" xfId="7" applyAlignment="1">
      <alignment horizontal="center" vertical="center" wrapText="1"/>
    </xf>
    <xf numFmtId="165" fontId="10" fillId="0" borderId="11" xfId="6" applyNumberFormat="1" applyFont="1" applyBorder="1"/>
    <xf numFmtId="0" fontId="11" fillId="0" borderId="0" xfId="6" applyFont="1" applyAlignment="1">
      <alignment horizontal="center" wrapText="1"/>
    </xf>
    <xf numFmtId="0" fontId="7" fillId="0" borderId="0" xfId="6" applyFont="1"/>
    <xf numFmtId="41" fontId="15" fillId="0" borderId="6" xfId="6" applyNumberFormat="1" applyFont="1" applyBorder="1" applyAlignment="1">
      <alignment horizontal="center" wrapText="1"/>
    </xf>
    <xf numFmtId="41" fontId="6" fillId="0" borderId="0" xfId="6" applyNumberFormat="1" applyFont="1"/>
    <xf numFmtId="42" fontId="6" fillId="0" borderId="0" xfId="6" applyNumberFormat="1" applyFont="1"/>
    <xf numFmtId="0" fontId="5" fillId="0" borderId="0" xfId="6" applyFont="1"/>
    <xf numFmtId="164" fontId="10" fillId="0" borderId="0" xfId="4" applyNumberFormat="1" applyFont="1"/>
    <xf numFmtId="164" fontId="10" fillId="0" borderId="6" xfId="4" applyNumberFormat="1" applyFont="1" applyBorder="1"/>
    <xf numFmtId="164" fontId="10" fillId="0" borderId="7" xfId="4" applyNumberFormat="1" applyFont="1" applyBorder="1"/>
    <xf numFmtId="164" fontId="9" fillId="0" borderId="0" xfId="4" applyNumberFormat="1" applyFont="1"/>
    <xf numFmtId="0" fontId="18" fillId="0" borderId="0" xfId="6" applyFont="1"/>
    <xf numFmtId="0" fontId="4" fillId="0" borderId="0" xfId="6" applyFont="1"/>
    <xf numFmtId="42" fontId="4" fillId="0" borderId="0" xfId="6" applyNumberFormat="1" applyFont="1"/>
    <xf numFmtId="164" fontId="11" fillId="0" borderId="0" xfId="4" applyNumberFormat="1" applyFont="1"/>
    <xf numFmtId="164" fontId="11" fillId="0" borderId="6" xfId="4" applyNumberFormat="1" applyFont="1" applyBorder="1"/>
    <xf numFmtId="164" fontId="10" fillId="0" borderId="0" xfId="6" applyNumberFormat="1" applyFont="1"/>
    <xf numFmtId="164" fontId="0" fillId="0" borderId="0" xfId="4" applyNumberFormat="1" applyFont="1"/>
    <xf numFmtId="164" fontId="11" fillId="0" borderId="7" xfId="4" applyNumberFormat="1" applyFont="1" applyBorder="1"/>
    <xf numFmtId="0" fontId="2" fillId="0" borderId="0" xfId="6" applyFont="1"/>
    <xf numFmtId="41" fontId="1" fillId="0" borderId="0" xfId="6" applyNumberFormat="1" applyFont="1"/>
    <xf numFmtId="164" fontId="1" fillId="0" borderId="0" xfId="4" applyNumberFormat="1" applyFont="1"/>
    <xf numFmtId="42" fontId="1" fillId="0" borderId="0" xfId="6" applyNumberFormat="1" applyFont="1"/>
    <xf numFmtId="164" fontId="6" fillId="0" borderId="0" xfId="4" applyNumberFormat="1" applyFont="1"/>
    <xf numFmtId="164" fontId="6" fillId="0" borderId="6" xfId="4" applyNumberFormat="1" applyFont="1" applyBorder="1"/>
    <xf numFmtId="164" fontId="6" fillId="0" borderId="7" xfId="4" applyNumberFormat="1" applyFont="1" applyBorder="1"/>
    <xf numFmtId="164" fontId="10" fillId="0" borderId="10" xfId="4" applyNumberFormat="1" applyFont="1" applyBorder="1"/>
    <xf numFmtId="0" fontId="16" fillId="0" borderId="0" xfId="6" applyFont="1" applyAlignment="1">
      <alignment horizontal="center"/>
    </xf>
    <xf numFmtId="165" fontId="10" fillId="0" borderId="5" xfId="2" applyNumberFormat="1" applyFont="1" applyBorder="1"/>
    <xf numFmtId="0" fontId="16" fillId="0" borderId="0" xfId="6" quotePrefix="1" applyFont="1" applyAlignment="1">
      <alignment horizontal="center"/>
    </xf>
    <xf numFmtId="165" fontId="11" fillId="0" borderId="0" xfId="2" applyNumberFormat="1" applyFont="1"/>
    <xf numFmtId="165" fontId="11" fillId="0" borderId="5" xfId="2" applyNumberFormat="1" applyFont="1" applyBorder="1"/>
    <xf numFmtId="165" fontId="10" fillId="0" borderId="0" xfId="2" applyNumberFormat="1" applyFont="1"/>
    <xf numFmtId="165" fontId="6" fillId="0" borderId="0" xfId="2" applyNumberFormat="1" applyFont="1"/>
    <xf numFmtId="164" fontId="17" fillId="0" borderId="0" xfId="4" applyNumberFormat="1" applyFont="1"/>
    <xf numFmtId="164" fontId="3" fillId="0" borderId="0" xfId="4" applyNumberFormat="1" applyFont="1"/>
    <xf numFmtId="164" fontId="10" fillId="0" borderId="11" xfId="4" applyNumberFormat="1" applyFont="1" applyBorder="1"/>
    <xf numFmtId="9" fontId="11" fillId="0" borderId="0" xfId="1" applyFont="1"/>
    <xf numFmtId="9" fontId="10" fillId="0" borderId="0" xfId="1" applyFont="1"/>
    <xf numFmtId="165" fontId="11" fillId="0" borderId="0" xfId="6" applyNumberFormat="1" applyFont="1"/>
    <xf numFmtId="164" fontId="11" fillId="0" borderId="0" xfId="4" applyNumberFormat="1" applyFont="1" applyAlignment="1">
      <alignment horizontal="center" wrapText="1"/>
    </xf>
    <xf numFmtId="0" fontId="16" fillId="0" borderId="0" xfId="6" applyFont="1" applyAlignment="1">
      <alignment horizontal="center"/>
    </xf>
    <xf numFmtId="0" fontId="16" fillId="0" borderId="0" xfId="6" quotePrefix="1" applyFont="1" applyAlignment="1">
      <alignment horizontal="center"/>
    </xf>
    <xf numFmtId="0" fontId="14" fillId="0" borderId="0" xfId="0" applyFont="1" applyAlignment="1">
      <alignment horizontal="center"/>
    </xf>
  </cellXfs>
  <cellStyles count="9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2" xfId="6" xr:uid="{EC53D4BA-B305-461F-8F0E-7890792740E7}"/>
    <cellStyle name="Normal 2 2" xfId="8" xr:uid="{C4523EDE-F7BE-489C-83B9-DBB03B59FFEF}"/>
    <cellStyle name="Normal 3" xfId="7" xr:uid="{A9249609-034C-49C8-9F79-21F34337A521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Accounting\Restricted\Budgets\2026%20Budgets\2026%20Workbook\2026%20Budget%20Workbook%20(original).xlsx" TargetMode="External"/><Relationship Id="rId1" Type="http://schemas.openxmlformats.org/officeDocument/2006/relationships/externalLinkPath" Target="2026%20Budget%20Workbook%20(original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6 Budget"/>
      <sheetName val="COCC"/>
      <sheetName val="PHM"/>
      <sheetName val="Exec"/>
      <sheetName val="Finance"/>
      <sheetName val="Compliance"/>
      <sheetName val="HR"/>
      <sheetName val="IT"/>
      <sheetName val="Programs"/>
      <sheetName val="Purchasing"/>
      <sheetName val="MG ALF"/>
      <sheetName val="EM ALF"/>
      <sheetName val="CC ALF"/>
      <sheetName val="CLM"/>
      <sheetName val="ELC"/>
      <sheetName val="FSS"/>
      <sheetName val="HCV"/>
      <sheetName val="HO"/>
      <sheetName val="LCB"/>
      <sheetName val="LTA"/>
      <sheetName val="NA"/>
      <sheetName val="PLV"/>
      <sheetName val="POP"/>
      <sheetName val="PCHA Dev LLC"/>
      <sheetName val="PHSA"/>
      <sheetName val="RA"/>
      <sheetName val="RV"/>
      <sheetName val="VP"/>
    </sheetNames>
    <sheetDataSet>
      <sheetData sheetId="0"/>
      <sheetData sheetId="1"/>
      <sheetData sheetId="2"/>
      <sheetData sheetId="3">
        <row r="58">
          <cell r="C58">
            <v>36000</v>
          </cell>
        </row>
        <row r="83">
          <cell r="C83">
            <v>76452.506666666653</v>
          </cell>
        </row>
        <row r="86">
          <cell r="C86">
            <v>620941.67999999993</v>
          </cell>
        </row>
        <row r="87">
          <cell r="C87">
            <v>810639.18904285727</v>
          </cell>
        </row>
        <row r="88">
          <cell r="C88">
            <v>1029948.3780857145</v>
          </cell>
        </row>
        <row r="89">
          <cell r="C89">
            <v>1465260.5637857146</v>
          </cell>
        </row>
        <row r="110">
          <cell r="C110">
            <v>705203.95374397421</v>
          </cell>
        </row>
        <row r="165">
          <cell r="C165">
            <v>1565655.3937439742</v>
          </cell>
        </row>
        <row r="215">
          <cell r="C215">
            <v>2000</v>
          </cell>
        </row>
        <row r="235">
          <cell r="C235">
            <v>3000</v>
          </cell>
        </row>
        <row r="270">
          <cell r="C270">
            <v>10423.560000000001</v>
          </cell>
        </row>
        <row r="319">
          <cell r="C319">
            <v>46136.67</v>
          </cell>
        </row>
      </sheetData>
      <sheetData sheetId="4">
        <row r="110">
          <cell r="C110">
            <v>601649.73915377853</v>
          </cell>
        </row>
        <row r="164">
          <cell r="C164">
            <v>687920.19753711182</v>
          </cell>
        </row>
        <row r="214">
          <cell r="C214">
            <v>504.45000000000005</v>
          </cell>
        </row>
        <row r="234">
          <cell r="C234">
            <v>250</v>
          </cell>
        </row>
        <row r="269">
          <cell r="C269">
            <v>6430.98</v>
          </cell>
        </row>
        <row r="318">
          <cell r="C318">
            <v>13738.048318181818</v>
          </cell>
        </row>
      </sheetData>
      <sheetData sheetId="5">
        <row r="164">
          <cell r="C164">
            <v>22100.531666666666</v>
          </cell>
        </row>
        <row r="318">
          <cell r="C318">
            <v>3474.0590000000002</v>
          </cell>
        </row>
      </sheetData>
      <sheetData sheetId="6">
        <row r="110">
          <cell r="C110">
            <v>281559.80184219172</v>
          </cell>
        </row>
        <row r="164">
          <cell r="C164">
            <v>376809.21874695364</v>
          </cell>
        </row>
        <row r="318">
          <cell r="C318">
            <v>6482.0590000000002</v>
          </cell>
        </row>
      </sheetData>
      <sheetData sheetId="7">
        <row r="110">
          <cell r="C110">
            <v>257662.30881160381</v>
          </cell>
        </row>
        <row r="164">
          <cell r="C164">
            <v>377017.99418779428</v>
          </cell>
        </row>
        <row r="214">
          <cell r="C214">
            <v>500</v>
          </cell>
        </row>
        <row r="234">
          <cell r="C234">
            <v>500</v>
          </cell>
        </row>
        <row r="269">
          <cell r="C269">
            <v>5923.53</v>
          </cell>
        </row>
        <row r="318">
          <cell r="C318">
            <v>2853.1720000000005</v>
          </cell>
        </row>
      </sheetData>
      <sheetData sheetId="8">
        <row r="110">
          <cell r="C110">
            <v>107733.5018852909</v>
          </cell>
        </row>
        <row r="164">
          <cell r="C164">
            <v>154838.31519005279</v>
          </cell>
        </row>
        <row r="214">
          <cell r="C214">
            <v>1000</v>
          </cell>
        </row>
        <row r="234">
          <cell r="C234">
            <v>1000</v>
          </cell>
        </row>
        <row r="269">
          <cell r="C269">
            <v>10152.36</v>
          </cell>
        </row>
        <row r="318">
          <cell r="C318">
            <v>10000</v>
          </cell>
        </row>
      </sheetData>
      <sheetData sheetId="9">
        <row r="110">
          <cell r="C110">
            <v>374734.68400857638</v>
          </cell>
        </row>
        <row r="164">
          <cell r="C164">
            <v>431113.81195143354</v>
          </cell>
        </row>
        <row r="214">
          <cell r="C214">
            <v>289.005</v>
          </cell>
        </row>
        <row r="234">
          <cell r="C234">
            <v>600</v>
          </cell>
        </row>
        <row r="269">
          <cell r="C269">
            <v>13615.92</v>
          </cell>
        </row>
        <row r="318">
          <cell r="C318">
            <v>11854.536</v>
          </cell>
        </row>
      </sheetData>
      <sheetData sheetId="10"/>
      <sheetData sheetId="11"/>
      <sheetData sheetId="12"/>
      <sheetData sheetId="13">
        <row r="52">
          <cell r="C52">
            <v>2391695.25</v>
          </cell>
        </row>
        <row r="83">
          <cell r="C83">
            <v>12000</v>
          </cell>
        </row>
        <row r="93">
          <cell r="C93">
            <v>10672.244999999999</v>
          </cell>
        </row>
        <row r="110">
          <cell r="C110">
            <v>174405.27926729806</v>
          </cell>
        </row>
        <row r="164">
          <cell r="C164">
            <v>627029.89446535625</v>
          </cell>
        </row>
        <row r="190">
          <cell r="C190">
            <v>70434.214674605464</v>
          </cell>
        </row>
        <row r="201">
          <cell r="C201">
            <v>350833.25280000002</v>
          </cell>
        </row>
        <row r="214">
          <cell r="C214">
            <v>240829.86658219679</v>
          </cell>
        </row>
        <row r="234">
          <cell r="C234">
            <v>73301.730750000002</v>
          </cell>
        </row>
        <row r="269">
          <cell r="C269">
            <v>342052.96650000004</v>
          </cell>
        </row>
        <row r="314">
          <cell r="C314">
            <v>26750</v>
          </cell>
        </row>
        <row r="318">
          <cell r="C318">
            <v>406921.25099999999</v>
          </cell>
        </row>
        <row r="341">
          <cell r="C341">
            <v>463199.24</v>
          </cell>
        </row>
        <row r="343">
          <cell r="C343">
            <v>64550.44</v>
          </cell>
        </row>
      </sheetData>
      <sheetData sheetId="14">
        <row r="52">
          <cell r="C52">
            <v>4328112.8600000003</v>
          </cell>
        </row>
        <row r="83">
          <cell r="C83">
            <v>62283.66</v>
          </cell>
        </row>
        <row r="93">
          <cell r="C93">
            <v>136640.62</v>
          </cell>
        </row>
        <row r="110">
          <cell r="C110">
            <v>266891.55622033984</v>
          </cell>
        </row>
        <row r="164">
          <cell r="C164">
            <v>1054273.7172203399</v>
          </cell>
        </row>
        <row r="190">
          <cell r="C190">
            <v>9306.2799999999988</v>
          </cell>
        </row>
        <row r="201">
          <cell r="C201">
            <v>354919.66128000006</v>
          </cell>
        </row>
        <row r="214">
          <cell r="C214">
            <v>234053.0205871276</v>
          </cell>
        </row>
        <row r="234">
          <cell r="C234">
            <v>149540.79999999999</v>
          </cell>
        </row>
        <row r="269">
          <cell r="C269">
            <v>417234.55</v>
          </cell>
        </row>
        <row r="314">
          <cell r="C314">
            <v>296000</v>
          </cell>
        </row>
        <row r="318">
          <cell r="C318">
            <v>1024662.9764827108</v>
          </cell>
        </row>
        <row r="334">
          <cell r="C334">
            <v>358296.27</v>
          </cell>
        </row>
        <row r="343">
          <cell r="C343">
            <v>1569556.6099999999</v>
          </cell>
        </row>
        <row r="355">
          <cell r="C355">
            <v>17253.32</v>
          </cell>
        </row>
      </sheetData>
      <sheetData sheetId="15">
        <row r="80">
          <cell r="C80">
            <v>150000</v>
          </cell>
        </row>
        <row r="110">
          <cell r="C110">
            <v>173843.94689118795</v>
          </cell>
        </row>
        <row r="164">
          <cell r="C164">
            <v>180892.09117690224</v>
          </cell>
        </row>
        <row r="234">
          <cell r="C234">
            <v>172.82999999999998</v>
          </cell>
        </row>
        <row r="318">
          <cell r="C318">
            <v>6016</v>
          </cell>
        </row>
      </sheetData>
      <sheetData sheetId="16">
        <row r="80">
          <cell r="C80">
            <v>50367948.203999996</v>
          </cell>
        </row>
        <row r="83">
          <cell r="C83">
            <v>215052.92</v>
          </cell>
        </row>
        <row r="91">
          <cell r="C91">
            <v>2886</v>
          </cell>
        </row>
        <row r="92">
          <cell r="C92">
            <v>2886</v>
          </cell>
        </row>
        <row r="110">
          <cell r="C110">
            <v>2402439.4140233882</v>
          </cell>
        </row>
        <row r="164">
          <cell r="C164">
            <v>3630182.6620233883</v>
          </cell>
        </row>
        <row r="190">
          <cell r="C190">
            <v>0</v>
          </cell>
        </row>
        <row r="214">
          <cell r="C214">
            <v>2321.7800000000002</v>
          </cell>
        </row>
        <row r="234">
          <cell r="C234">
            <v>449.9</v>
          </cell>
        </row>
        <row r="269">
          <cell r="C269">
            <v>12473.56</v>
          </cell>
        </row>
        <row r="318">
          <cell r="C318">
            <v>41118.720000000001</v>
          </cell>
        </row>
        <row r="321">
          <cell r="C321">
            <v>46715106</v>
          </cell>
        </row>
      </sheetData>
      <sheetData sheetId="17">
        <row r="52">
          <cell r="C52">
            <v>1347895</v>
          </cell>
        </row>
        <row r="93">
          <cell r="C93">
            <v>12240</v>
          </cell>
        </row>
        <row r="110">
          <cell r="C110">
            <v>24720</v>
          </cell>
        </row>
        <row r="164">
          <cell r="C164">
            <v>207166.09999999998</v>
          </cell>
        </row>
        <row r="190">
          <cell r="C190">
            <v>0</v>
          </cell>
        </row>
        <row r="201">
          <cell r="C201">
            <v>93524</v>
          </cell>
        </row>
        <row r="214">
          <cell r="C214">
            <v>56650</v>
          </cell>
        </row>
        <row r="234">
          <cell r="C234">
            <v>32445</v>
          </cell>
        </row>
        <row r="269">
          <cell r="C269">
            <v>26162</v>
          </cell>
        </row>
        <row r="310">
          <cell r="C310">
            <v>24720</v>
          </cell>
        </row>
        <row r="318">
          <cell r="C318">
            <v>146003</v>
          </cell>
        </row>
        <row r="343">
          <cell r="C343">
            <v>641274</v>
          </cell>
        </row>
      </sheetData>
      <sheetData sheetId="18">
        <row r="52">
          <cell r="C52">
            <v>1729412.7182313334</v>
          </cell>
        </row>
        <row r="83">
          <cell r="C83">
            <v>42609.375000000007</v>
          </cell>
        </row>
        <row r="93">
          <cell r="C93">
            <v>36747.645000000004</v>
          </cell>
        </row>
        <row r="110">
          <cell r="C110">
            <v>202871.35270588147</v>
          </cell>
        </row>
        <row r="165">
          <cell r="C165">
            <v>421424.72942337149</v>
          </cell>
        </row>
        <row r="191">
          <cell r="C191">
            <v>9185.9333333333343</v>
          </cell>
        </row>
        <row r="202">
          <cell r="C202">
            <v>286592.9788285715</v>
          </cell>
        </row>
        <row r="215">
          <cell r="C215">
            <v>152428.59252680838</v>
          </cell>
        </row>
        <row r="235">
          <cell r="C235">
            <v>91312.239999999991</v>
          </cell>
        </row>
        <row r="270">
          <cell r="C270">
            <v>350084.58653333329</v>
          </cell>
        </row>
        <row r="311">
          <cell r="C311">
            <v>74120.877906426409</v>
          </cell>
        </row>
        <row r="312">
          <cell r="C312">
            <v>-132500</v>
          </cell>
        </row>
        <row r="315">
          <cell r="C315">
            <v>132500</v>
          </cell>
        </row>
        <row r="319">
          <cell r="C319">
            <v>479599.71565742651</v>
          </cell>
        </row>
        <row r="336">
          <cell r="C336">
            <v>4678.869999999999</v>
          </cell>
        </row>
        <row r="337">
          <cell r="C337">
            <v>79832.54093645059</v>
          </cell>
        </row>
        <row r="344">
          <cell r="C344">
            <v>54444.298586462792</v>
          </cell>
        </row>
      </sheetData>
      <sheetData sheetId="19">
        <row r="52">
          <cell r="C52">
            <v>985776.57142857148</v>
          </cell>
        </row>
        <row r="83">
          <cell r="C83">
            <v>54211.200000000004</v>
          </cell>
        </row>
        <row r="93">
          <cell r="C93">
            <v>3982.2514285714287</v>
          </cell>
        </row>
        <row r="110">
          <cell r="C110">
            <v>103962.67318361229</v>
          </cell>
        </row>
        <row r="164">
          <cell r="C164">
            <v>294221.48755254433</v>
          </cell>
        </row>
        <row r="190">
          <cell r="C190">
            <v>25977.3913149779</v>
          </cell>
        </row>
        <row r="201">
          <cell r="C201">
            <v>176524.05600000004</v>
          </cell>
        </row>
        <row r="214">
          <cell r="C214">
            <v>192951.61938339676</v>
          </cell>
        </row>
        <row r="234">
          <cell r="C234">
            <v>54101.805714285714</v>
          </cell>
        </row>
        <row r="269">
          <cell r="C269">
            <v>98451.73520000001</v>
          </cell>
        </row>
        <row r="310">
          <cell r="C310">
            <v>185244</v>
          </cell>
        </row>
        <row r="311">
          <cell r="C311">
            <v>-185244</v>
          </cell>
        </row>
        <row r="314">
          <cell r="C314">
            <v>78750</v>
          </cell>
        </row>
        <row r="318">
          <cell r="C318">
            <v>186987.13199999998</v>
          </cell>
        </row>
      </sheetData>
      <sheetData sheetId="20">
        <row r="52">
          <cell r="C52">
            <v>770539.20534772694</v>
          </cell>
        </row>
        <row r="83">
          <cell r="C83">
            <v>5057.76</v>
          </cell>
        </row>
        <row r="93">
          <cell r="C93">
            <v>821.35500000000002</v>
          </cell>
        </row>
        <row r="110">
          <cell r="C110">
            <v>86350.662217113306</v>
          </cell>
        </row>
        <row r="165">
          <cell r="C165">
            <v>117811.71501711331</v>
          </cell>
        </row>
        <row r="191">
          <cell r="C191">
            <v>15057.875599999999</v>
          </cell>
        </row>
        <row r="202">
          <cell r="C202">
            <v>100466.45999999999</v>
          </cell>
        </row>
        <row r="215">
          <cell r="C215">
            <v>74318.529982057997</v>
          </cell>
        </row>
        <row r="235">
          <cell r="C235">
            <v>51528.934999999998</v>
          </cell>
        </row>
        <row r="270">
          <cell r="C270">
            <v>230249.87918571426</v>
          </cell>
        </row>
        <row r="315">
          <cell r="C315">
            <v>44200</v>
          </cell>
        </row>
        <row r="319">
          <cell r="C319">
            <v>106327.98800000001</v>
          </cell>
        </row>
        <row r="336">
          <cell r="C336">
            <v>13687.062192854173</v>
          </cell>
        </row>
        <row r="339">
          <cell r="C339">
            <v>14818.485927903272</v>
          </cell>
        </row>
        <row r="342">
          <cell r="C342">
            <v>9776.7684427460572</v>
          </cell>
        </row>
        <row r="344">
          <cell r="C344">
            <v>38751.083436496505</v>
          </cell>
        </row>
      </sheetData>
      <sheetData sheetId="21">
        <row r="52">
          <cell r="C52">
            <v>5569849.5542857144</v>
          </cell>
        </row>
        <row r="83">
          <cell r="C83">
            <v>104368.83428571429</v>
          </cell>
        </row>
        <row r="85">
          <cell r="C85">
            <v>52081.851428571434</v>
          </cell>
        </row>
        <row r="93">
          <cell r="C93">
            <v>33227.85</v>
          </cell>
        </row>
        <row r="110">
          <cell r="C110">
            <v>358455.37774926412</v>
          </cell>
        </row>
        <row r="164">
          <cell r="C164">
            <v>1332883.1412492641</v>
          </cell>
        </row>
        <row r="190">
          <cell r="C190">
            <v>102803.49286013184</v>
          </cell>
        </row>
        <row r="201">
          <cell r="C201">
            <v>791866.03474285733</v>
          </cell>
        </row>
        <row r="214">
          <cell r="C214">
            <v>519073.12866738107</v>
          </cell>
        </row>
        <row r="234">
          <cell r="C234">
            <v>152741.38857142857</v>
          </cell>
        </row>
        <row r="269">
          <cell r="C269">
            <v>656279.95431428566</v>
          </cell>
        </row>
        <row r="311">
          <cell r="C311">
            <v>-350000</v>
          </cell>
        </row>
        <row r="314">
          <cell r="C314">
            <v>311300</v>
          </cell>
        </row>
        <row r="318">
          <cell r="C318">
            <v>981990.70792000019</v>
          </cell>
        </row>
        <row r="339">
          <cell r="C339">
            <v>25800</v>
          </cell>
        </row>
        <row r="340">
          <cell r="C340">
            <v>25800</v>
          </cell>
        </row>
        <row r="341">
          <cell r="C341">
            <v>115457.50000000001</v>
          </cell>
        </row>
        <row r="343">
          <cell r="C343">
            <v>803484.08666666679</v>
          </cell>
        </row>
      </sheetData>
      <sheetData sheetId="22">
        <row r="52">
          <cell r="C52">
            <v>1780190.2350000001</v>
          </cell>
        </row>
        <row r="83">
          <cell r="C83">
            <v>7101.6900000000005</v>
          </cell>
        </row>
        <row r="93">
          <cell r="C93">
            <v>1346.4685714285715</v>
          </cell>
        </row>
        <row r="110">
          <cell r="C110">
            <v>147000.13233866889</v>
          </cell>
        </row>
        <row r="165">
          <cell r="C165">
            <v>481108.89611438324</v>
          </cell>
        </row>
        <row r="191">
          <cell r="C191">
            <v>5182.5668000000005</v>
          </cell>
        </row>
        <row r="202">
          <cell r="C202">
            <v>177908.35054285714</v>
          </cell>
        </row>
        <row r="215">
          <cell r="C215">
            <v>89043.983777143992</v>
          </cell>
        </row>
        <row r="235">
          <cell r="C235">
            <v>36121.354999999996</v>
          </cell>
        </row>
        <row r="270">
          <cell r="C270">
            <v>215864.90375</v>
          </cell>
        </row>
        <row r="319">
          <cell r="C319">
            <v>123073.67597499998</v>
          </cell>
        </row>
        <row r="335">
          <cell r="C335">
            <v>559065.47410400258</v>
          </cell>
        </row>
        <row r="337">
          <cell r="C337">
            <v>13680.637363110956</v>
          </cell>
        </row>
        <row r="344">
          <cell r="C344">
            <v>347656.04263688909</v>
          </cell>
        </row>
      </sheetData>
      <sheetData sheetId="23">
        <row r="83">
          <cell r="C83">
            <v>30000</v>
          </cell>
        </row>
        <row r="84">
          <cell r="C84">
            <v>1143556</v>
          </cell>
        </row>
        <row r="90">
          <cell r="C90">
            <v>45171.000000000007</v>
          </cell>
        </row>
        <row r="93">
          <cell r="C93">
            <v>2533585.67</v>
          </cell>
        </row>
        <row r="110">
          <cell r="C110">
            <v>724661.81982363097</v>
          </cell>
        </row>
        <row r="164">
          <cell r="C164">
            <v>1144896.8198236311</v>
          </cell>
        </row>
        <row r="214">
          <cell r="C214">
            <v>1000</v>
          </cell>
        </row>
        <row r="234">
          <cell r="C234">
            <v>250</v>
          </cell>
        </row>
        <row r="269">
          <cell r="C269">
            <v>11460</v>
          </cell>
        </row>
        <row r="318">
          <cell r="C318">
            <v>6411.586666666667</v>
          </cell>
        </row>
        <row r="336">
          <cell r="C336">
            <v>72515.66</v>
          </cell>
        </row>
        <row r="343">
          <cell r="C343">
            <v>548660.90834165551</v>
          </cell>
        </row>
        <row r="355">
          <cell r="C355">
            <v>800000</v>
          </cell>
        </row>
      </sheetData>
      <sheetData sheetId="24">
        <row r="52">
          <cell r="C52">
            <v>2484424.0104</v>
          </cell>
        </row>
        <row r="80">
          <cell r="C80">
            <v>37309.717273912924</v>
          </cell>
        </row>
        <row r="83">
          <cell r="C83">
            <v>58455.97714285714</v>
          </cell>
        </row>
        <row r="93">
          <cell r="C93">
            <v>5500</v>
          </cell>
        </row>
        <row r="110">
          <cell r="C110">
            <v>216805.27905023124</v>
          </cell>
        </row>
        <row r="164">
          <cell r="C164">
            <v>414668.39705023123</v>
          </cell>
        </row>
        <row r="190">
          <cell r="C190">
            <v>108828.76042737898</v>
          </cell>
        </row>
        <row r="201">
          <cell r="C201">
            <v>259270.33954285714</v>
          </cell>
        </row>
        <row r="214">
          <cell r="C214">
            <v>208439.32647959044</v>
          </cell>
        </row>
        <row r="234">
          <cell r="C234">
            <v>68234.891428571427</v>
          </cell>
        </row>
        <row r="269">
          <cell r="C269">
            <v>321262.6067714286</v>
          </cell>
        </row>
        <row r="310">
          <cell r="C310">
            <v>65442.424706239632</v>
          </cell>
        </row>
        <row r="311">
          <cell r="C311">
            <v>-150000</v>
          </cell>
        </row>
        <row r="314">
          <cell r="C314">
            <v>220000</v>
          </cell>
        </row>
        <row r="318">
          <cell r="C318">
            <v>583548.56964545313</v>
          </cell>
        </row>
        <row r="335">
          <cell r="C335">
            <v>12450</v>
          </cell>
        </row>
        <row r="337">
          <cell r="C337">
            <v>234843.47028677812</v>
          </cell>
        </row>
        <row r="338">
          <cell r="C338">
            <v>24900</v>
          </cell>
        </row>
        <row r="343">
          <cell r="C343">
            <v>140244.36971322188</v>
          </cell>
        </row>
      </sheetData>
      <sheetData sheetId="25">
        <row r="9">
          <cell r="C9">
            <v>132000</v>
          </cell>
        </row>
        <row r="83">
          <cell r="C83">
            <v>2468.96</v>
          </cell>
        </row>
        <row r="165">
          <cell r="C165">
            <v>10776.637599999998</v>
          </cell>
        </row>
        <row r="191">
          <cell r="C191">
            <v>7977.5520000000006</v>
          </cell>
        </row>
        <row r="202">
          <cell r="C202">
            <v>18189.515519999997</v>
          </cell>
        </row>
        <row r="215">
          <cell r="C215">
            <v>5963.6712093515907</v>
          </cell>
        </row>
        <row r="235">
          <cell r="C235">
            <v>14082.26</v>
          </cell>
        </row>
        <row r="270">
          <cell r="C270">
            <v>25369.68</v>
          </cell>
        </row>
        <row r="315">
          <cell r="C315">
            <v>8500</v>
          </cell>
        </row>
        <row r="319">
          <cell r="C319">
            <v>13922.428</v>
          </cell>
        </row>
        <row r="356">
          <cell r="C356">
            <v>15580.320000000002</v>
          </cell>
        </row>
      </sheetData>
      <sheetData sheetId="26">
        <row r="52">
          <cell r="C52">
            <v>627588</v>
          </cell>
        </row>
        <row r="80">
          <cell r="C80">
            <v>1410934.9685952158</v>
          </cell>
        </row>
        <row r="83">
          <cell r="C83">
            <v>53173.5</v>
          </cell>
        </row>
        <row r="93">
          <cell r="C93">
            <v>17842.349999999999</v>
          </cell>
        </row>
        <row r="110">
          <cell r="C110">
            <v>187174.02699757775</v>
          </cell>
        </row>
        <row r="164">
          <cell r="C164">
            <v>481232.48451900634</v>
          </cell>
        </row>
        <row r="190">
          <cell r="C190">
            <v>24056.881731051908</v>
          </cell>
        </row>
        <row r="201">
          <cell r="C201">
            <v>399845.4216</v>
          </cell>
        </row>
        <row r="214">
          <cell r="C214">
            <v>327032.37612031883</v>
          </cell>
        </row>
        <row r="234">
          <cell r="C234">
            <v>126220.92000000001</v>
          </cell>
        </row>
        <row r="269">
          <cell r="C269">
            <v>628397.47214285727</v>
          </cell>
        </row>
        <row r="318">
          <cell r="C318">
            <v>300704.94000000006</v>
          </cell>
        </row>
      </sheetData>
      <sheetData sheetId="27">
        <row r="52">
          <cell r="C52">
            <v>1268525.142857143</v>
          </cell>
        </row>
        <row r="83">
          <cell r="C83">
            <v>15254.657142857142</v>
          </cell>
        </row>
        <row r="85">
          <cell r="C85">
            <v>2369.022857142857</v>
          </cell>
        </row>
        <row r="93">
          <cell r="C93">
            <v>3865.4057142857018</v>
          </cell>
        </row>
        <row r="110">
          <cell r="C110">
            <v>120277.72983148413</v>
          </cell>
        </row>
        <row r="164">
          <cell r="C164">
            <v>263234.92196005554</v>
          </cell>
        </row>
        <row r="190">
          <cell r="C190">
            <v>95557.656428571427</v>
          </cell>
        </row>
        <row r="201">
          <cell r="C201">
            <v>40835.966400000005</v>
          </cell>
        </row>
        <row r="214">
          <cell r="C214">
            <v>44483.049036802367</v>
          </cell>
        </row>
        <row r="234">
          <cell r="C234">
            <v>56804.062857142861</v>
          </cell>
        </row>
        <row r="269">
          <cell r="C269">
            <v>144701.60040000002</v>
          </cell>
        </row>
        <row r="314">
          <cell r="C314">
            <v>5000</v>
          </cell>
        </row>
        <row r="318">
          <cell r="C318">
            <v>165786.14333333334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17" Type="http://schemas.openxmlformats.org/officeDocument/2006/relationships/hyperlink" Target="javascript:OpenNewWindow(%22GLBudget.Detail.aspx?WCI=n&amp;hAcct=715&amp;hRevision=0&amp;sActualsBooks=1&amp;hTree=7&amp;hProperty=15&amp;dtYear=1/1/2024%2012:00:00%20AM&amp;iBook=1%22)" TargetMode="External"/><Relationship Id="rId21" Type="http://schemas.openxmlformats.org/officeDocument/2006/relationships/hyperlink" Target="javascript:OpenNewWindow(%22GLBudget.Detail.aspx?WCI=n&amp;hAcct=138&amp;hRevision=0&amp;sActualsBooks=1&amp;hTree=7&amp;hProperty=15&amp;dtYear=1/1/2024%2012:00:00%20AM&amp;iBook=1%22)" TargetMode="External"/><Relationship Id="rId63" Type="http://schemas.openxmlformats.org/officeDocument/2006/relationships/hyperlink" Target="javascript:OpenNewWindow(%22GLBudget.Detail.aspx?WCI=n&amp;hAcct=161&amp;hRevision=0&amp;sActualsBooks=1&amp;hTree=7&amp;hProperty=15&amp;dtYear=1/1/2024%2012:00:00%20AM&amp;iBook=1%22)" TargetMode="External"/><Relationship Id="rId159" Type="http://schemas.openxmlformats.org/officeDocument/2006/relationships/hyperlink" Target="javascript:OpenNewWindow(%22GLBudget.Detail.aspx?WCI=n&amp;hAcct=241&amp;hRevision=0&amp;sActualsBooks=1&amp;hTree=7&amp;hProperty=15&amp;dtYear=1/1/2024%2012:00:00%20AM&amp;iBook=1%22)" TargetMode="External"/><Relationship Id="rId170" Type="http://schemas.openxmlformats.org/officeDocument/2006/relationships/hyperlink" Target="javascript:OpenNewWindow(%22GLBudget.Detail.aspx?WCI=n&amp;hAcct=254&amp;hRevision=0&amp;sActualsBooks=1&amp;hTree=7&amp;hProperty=15&amp;dtYear=1/1/2024%2012:00:00%20AM&amp;iBook=1%22)" TargetMode="External"/><Relationship Id="rId226" Type="http://schemas.openxmlformats.org/officeDocument/2006/relationships/hyperlink" Target="javascript:OpenNewWindow(%22GLBudget.Detail.aspx?WCI=n&amp;hAcct=572&amp;hRevision=0&amp;sActualsBooks=1&amp;hTree=7&amp;hProperty=15&amp;dtYear=1/1/2024%2012:00:00%20AM&amp;iBook=1%22)" TargetMode="External"/><Relationship Id="rId268" Type="http://schemas.openxmlformats.org/officeDocument/2006/relationships/hyperlink" Target="javascript:OpenNewWindow(%22GLBudget.Detail.aspx?WCI=n&amp;hAcct=342&amp;hRevision=0&amp;sActualsBooks=1&amp;hTree=7&amp;hProperty=15&amp;dtYear=1/1/2024%2012:00:00%20AM&amp;iBook=1%22)" TargetMode="External"/><Relationship Id="rId32" Type="http://schemas.openxmlformats.org/officeDocument/2006/relationships/hyperlink" Target="javascript:OpenNewWindow(%22GLBudget.Detail.aspx?WCI=n&amp;hAcct=360&amp;hRevision=0&amp;sActualsBooks=1&amp;hTree=7&amp;hProperty=15&amp;dtYear=1/1/2024%2012:00:00%20AM&amp;iBook=1%22)" TargetMode="External"/><Relationship Id="rId74" Type="http://schemas.openxmlformats.org/officeDocument/2006/relationships/hyperlink" Target="javascript:OpenNewWindow(%22GLBudget.Detail.aspx?WCI=n&amp;hAcct=166&amp;hRevision=0&amp;sActualsBooks=1&amp;hTree=7&amp;hProperty=15&amp;dtYear=1/1/2024%2012:00:00%20AM&amp;iBook=1%22)" TargetMode="External"/><Relationship Id="rId128" Type="http://schemas.openxmlformats.org/officeDocument/2006/relationships/hyperlink" Target="javascript:OpenNewWindow(%22GLBudget.Detail.aspx?WCI=n&amp;hAcct=491&amp;hRevision=0&amp;sActualsBooks=1&amp;hTree=7&amp;hProperty=15&amp;dtYear=1/1/2024%2012:00:00%20AM&amp;iBook=1%22)" TargetMode="External"/><Relationship Id="rId5" Type="http://schemas.openxmlformats.org/officeDocument/2006/relationships/hyperlink" Target="javascript:OpenNewWindow(%22GLBudget.Detail.aspx?WCI=n&amp;hAcct=126&amp;hRevision=0&amp;sActualsBooks=1&amp;hTree=7&amp;hProperty=15&amp;dtYear=1/1/2024%2012:00:00%20AM&amp;iBook=1%22)" TargetMode="External"/><Relationship Id="rId181" Type="http://schemas.openxmlformats.org/officeDocument/2006/relationships/hyperlink" Target="javascript:OpenNewWindow(%22GLBudget.Detail.aspx?WCI=n&amp;hAcct=619&amp;hRevision=0&amp;sActualsBooks=1&amp;hTree=7&amp;hProperty=15&amp;dtYear=1/1/2024%2012:00:00%20AM&amp;iBook=1%22)" TargetMode="External"/><Relationship Id="rId237" Type="http://schemas.openxmlformats.org/officeDocument/2006/relationships/hyperlink" Target="javascript:OpenNewWindow(%22GLBudget.Detail.aspx?WCI=n&amp;hAcct=570&amp;hRevision=0&amp;sActualsBooks=1&amp;hTree=7&amp;hProperty=15&amp;dtYear=1/1/2024%2012:00:00%20AM&amp;iBook=1%22)" TargetMode="External"/><Relationship Id="rId279" Type="http://schemas.openxmlformats.org/officeDocument/2006/relationships/hyperlink" Target="javascript:OpenNewWindow(%22GLBudget.Detail.aspx?WCI=n&amp;hAcct=694&amp;hRevision=0&amp;sActualsBooks=1&amp;hTree=7&amp;hProperty=15&amp;dtYear=1/1/2024%2012:00:00%20AM&amp;iBook=1%22)" TargetMode="External"/><Relationship Id="rId43" Type="http://schemas.openxmlformats.org/officeDocument/2006/relationships/hyperlink" Target="javascript:OpenNewWindow(%22GLBudget.Detail.aspx?WCI=n&amp;hAcct=685&amp;hRevision=0&amp;sActualsBooks=1&amp;hTree=7&amp;hProperty=15&amp;dtYear=1/1/2024%2012:00:00%20AM&amp;iBook=1%22)" TargetMode="External"/><Relationship Id="rId139" Type="http://schemas.openxmlformats.org/officeDocument/2006/relationships/hyperlink" Target="javascript:OpenNewWindow(%22GLBudget.Detail.aspx?WCI=n&amp;hAcct=493&amp;hRevision=0&amp;sActualsBooks=1&amp;hTree=7&amp;hProperty=15&amp;dtYear=1/1/2024%2012:00:00%20AM&amp;iBook=1%22)" TargetMode="External"/><Relationship Id="rId290" Type="http://schemas.openxmlformats.org/officeDocument/2006/relationships/hyperlink" Target="javascript:OpenNewWindow(%22GLBudget.Detail.aspx?WCI=n&amp;hAcct=318&amp;hRevision=0&amp;sActualsBooks=1&amp;hTree=7&amp;hProperty=15&amp;dtYear=1/1/2024%2012:00:00%20AM&amp;iBook=1%22)" TargetMode="External"/><Relationship Id="rId85" Type="http://schemas.openxmlformats.org/officeDocument/2006/relationships/hyperlink" Target="javascript:OpenNewWindow(%22GLBudget.Detail.aspx?WCI=n&amp;hAcct=182&amp;hRevision=0&amp;sActualsBooks=1&amp;hTree=7&amp;hProperty=15&amp;dtYear=1/1/2024%2012:00:00%20AM&amp;iBook=1%22)" TargetMode="External"/><Relationship Id="rId150" Type="http://schemas.openxmlformats.org/officeDocument/2006/relationships/hyperlink" Target="javascript:OpenNewWindow(%22GLBudget.Detail.aspx?WCI=n&amp;hAcct=229&amp;hRevision=0&amp;sActualsBooks=1&amp;hTree=7&amp;hProperty=15&amp;dtYear=1/1/2024%2012:00:00%20AM&amp;iBook=1%22)" TargetMode="External"/><Relationship Id="rId192" Type="http://schemas.openxmlformats.org/officeDocument/2006/relationships/hyperlink" Target="javascript:OpenNewWindow(%22GLBudget.Detail.aspx?WCI=n&amp;hAcct=450&amp;hRevision=0&amp;sActualsBooks=1&amp;hTree=7&amp;hProperty=15&amp;dtYear=1/1/2024%2012:00:00%20AM&amp;iBook=1%22)" TargetMode="External"/><Relationship Id="rId206" Type="http://schemas.openxmlformats.org/officeDocument/2006/relationships/hyperlink" Target="javascript:OpenNewWindow(%22GLBudget.Detail.aspx?WCI=n&amp;hAcct=452&amp;hRevision=0&amp;sActualsBooks=1&amp;hTree=7&amp;hProperty=15&amp;dtYear=1/1/2024%2012:00:00%20AM&amp;iBook=1%22)" TargetMode="External"/><Relationship Id="rId248" Type="http://schemas.openxmlformats.org/officeDocument/2006/relationships/hyperlink" Target="javascript:OpenNewWindow(%22GLBudget.Detail.aspx?WCI=n&amp;hAcct=509&amp;hRevision=0&amp;sActualsBooks=1&amp;hTree=7&amp;hProperty=15&amp;dtYear=1/1/2024%2012:00:00%20AM&amp;iBook=1%22)" TargetMode="External"/><Relationship Id="rId12" Type="http://schemas.openxmlformats.org/officeDocument/2006/relationships/hyperlink" Target="javascript:OpenNewWindow(%22GLBudget.Detail.aspx?WCI=n&amp;hAcct=129&amp;hRevision=0&amp;sActualsBooks=1&amp;hTree=7&amp;hProperty=15&amp;dtYear=1/1/2024%2012:00:00%20AM&amp;iBook=1%22)" TargetMode="External"/><Relationship Id="rId33" Type="http://schemas.openxmlformats.org/officeDocument/2006/relationships/hyperlink" Target="javascript:OpenNewWindow(%22GLBudget.Detail.aspx?WCI=n&amp;hAcct=361&amp;hRevision=0&amp;sActualsBooks=1&amp;hTree=7&amp;hProperty=15&amp;dtYear=1/1/2024%2012:00:00%20AM&amp;iBook=1%22)" TargetMode="External"/><Relationship Id="rId108" Type="http://schemas.openxmlformats.org/officeDocument/2006/relationships/hyperlink" Target="javascript:OpenNewWindow(%22GLBudget.Detail.aspx?WCI=n&amp;hAcct=205&amp;hRevision=0&amp;sActualsBooks=1&amp;hTree=7&amp;hProperty=15&amp;dtYear=1/1/2024%2012:00:00%20AM&amp;iBook=1%22)" TargetMode="External"/><Relationship Id="rId129" Type="http://schemas.openxmlformats.org/officeDocument/2006/relationships/hyperlink" Target="javascript:OpenNewWindow(%22GLBudget.Detail.aspx?WCI=n&amp;hAcct=221&amp;hRevision=0&amp;sActualsBooks=1&amp;hTree=7&amp;hProperty=15&amp;dtYear=1/1/2024%2012:00:00%20AM&amp;iBook=1%22)" TargetMode="External"/><Relationship Id="rId280" Type="http://schemas.openxmlformats.org/officeDocument/2006/relationships/hyperlink" Target="javascript:OpenNewWindow(%22GLBudget.Detail.aspx?WCI=n&amp;hAcct=695&amp;hRevision=0&amp;sActualsBooks=1&amp;hTree=7&amp;hProperty=15&amp;dtYear=1/1/2024%2012:00:00%20AM&amp;iBook=1%22)" TargetMode="External"/><Relationship Id="rId54" Type="http://schemas.openxmlformats.org/officeDocument/2006/relationships/hyperlink" Target="javascript:OpenNewWindow(%22GLBudget.Detail.aspx?WCI=n&amp;hAcct=152&amp;hRevision=0&amp;sActualsBooks=1&amp;hTree=7&amp;hProperty=15&amp;dtYear=1/1/2024%2012:00:00%20AM&amp;iBook=1%22)" TargetMode="External"/><Relationship Id="rId75" Type="http://schemas.openxmlformats.org/officeDocument/2006/relationships/hyperlink" Target="javascript:OpenNewWindow(%22GLBudget.Detail.aspx?WCI=n&amp;hAcct=584&amp;hRevision=0&amp;sActualsBooks=1&amp;hTree=7&amp;hProperty=15&amp;dtYear=1/1/2024%2012:00:00%20AM&amp;iBook=1%22)" TargetMode="External"/><Relationship Id="rId96" Type="http://schemas.openxmlformats.org/officeDocument/2006/relationships/hyperlink" Target="javascript:OpenNewWindow(%22GLBudget.Detail.aspx?WCI=n&amp;hAcct=208&amp;hRevision=0&amp;sActualsBooks=1&amp;hTree=7&amp;hProperty=15&amp;dtYear=1/1/2024%2012:00:00%20AM&amp;iBook=1%22)" TargetMode="External"/><Relationship Id="rId140" Type="http://schemas.openxmlformats.org/officeDocument/2006/relationships/hyperlink" Target="javascript:OpenNewWindow(%22GLBudget.Detail.aspx?WCI=n&amp;hAcct=494&amp;hRevision=0&amp;sActualsBooks=1&amp;hTree=7&amp;hProperty=15&amp;dtYear=1/1/2024%2012:00:00%20AM&amp;iBook=1%22)" TargetMode="External"/><Relationship Id="rId161" Type="http://schemas.openxmlformats.org/officeDocument/2006/relationships/hyperlink" Target="javascript:OpenNewWindow(%22GLBudget.Detail.aspx?WCI=n&amp;hAcct=243&amp;hRevision=0&amp;sActualsBooks=1&amp;hTree=7&amp;hProperty=15&amp;dtYear=1/1/2024%2012:00:00%20AM&amp;iBook=1%22)" TargetMode="External"/><Relationship Id="rId182" Type="http://schemas.openxmlformats.org/officeDocument/2006/relationships/hyperlink" Target="javascript:OpenNewWindow(%22GLBudget.Detail.aspx?WCI=n&amp;hAcct=504&amp;hRevision=0&amp;sActualsBooks=1&amp;hTree=7&amp;hProperty=15&amp;dtYear=1/1/2024%2012:00:00%20AM&amp;iBook=1%22)" TargetMode="External"/><Relationship Id="rId217" Type="http://schemas.openxmlformats.org/officeDocument/2006/relationships/hyperlink" Target="javascript:OpenNewWindow(%22GLBudget.Detail.aspx?WCI=n&amp;hAcct=335&amp;hRevision=0&amp;sActualsBooks=1&amp;hTree=7&amp;hProperty=15&amp;dtYear=1/1/2024%2012:00:00%20AM&amp;iBook=1%22)" TargetMode="External"/><Relationship Id="rId6" Type="http://schemas.openxmlformats.org/officeDocument/2006/relationships/hyperlink" Target="javascript:OpenNewWindow(%22GLBudget.Detail.aspx?WCI=n&amp;hAcct=127&amp;hRevision=0&amp;sActualsBooks=1&amp;hTree=7&amp;hProperty=15&amp;dtYear=1/1/2024%2012:00:00%20AM&amp;iBook=1%22)" TargetMode="External"/><Relationship Id="rId238" Type="http://schemas.openxmlformats.org/officeDocument/2006/relationships/hyperlink" Target="javascript:OpenNewWindow(%22GLBudget.Detail.aspx?WCI=n&amp;hAcct=582&amp;hRevision=0&amp;sActualsBooks=1&amp;hTree=7&amp;hProperty=15&amp;dtYear=1/1/2024%2012:00:00%20AM&amp;iBook=1%22)" TargetMode="External"/><Relationship Id="rId259" Type="http://schemas.openxmlformats.org/officeDocument/2006/relationships/hyperlink" Target="javascript:OpenNewWindow(%22GLBudget.Detail.aspx?WCI=n&amp;hAcct=544&amp;hRevision=0&amp;sActualsBooks=1&amp;hTree=7&amp;hProperty=15&amp;dtYear=1/1/2024%2012:00:00%20AM&amp;iBook=1%22)" TargetMode="External"/><Relationship Id="rId23" Type="http://schemas.openxmlformats.org/officeDocument/2006/relationships/hyperlink" Target="javascript:OpenNewWindow(%22GLBudget.Detail.aspx?WCI=n&amp;hAcct=140&amp;hRevision=0&amp;sActualsBooks=1&amp;hTree=7&amp;hProperty=15&amp;dtYear=1/1/2024%2012:00:00%20AM&amp;iBook=1%22)" TargetMode="External"/><Relationship Id="rId119" Type="http://schemas.openxmlformats.org/officeDocument/2006/relationships/hyperlink" Target="javascript:OpenNewWindow(%22GLBudget.Detail.aspx?WCI=n&amp;hAcct=716&amp;hRevision=0&amp;sActualsBooks=1&amp;hTree=7&amp;hProperty=15&amp;dtYear=1/1/2024%2012:00:00%20AM&amp;iBook=1%22)" TargetMode="External"/><Relationship Id="rId270" Type="http://schemas.openxmlformats.org/officeDocument/2006/relationships/hyperlink" Target="javascript:OpenNewWindow(%22GLBudget.Detail.aspx?WCI=n&amp;hAcct=534&amp;hRevision=0&amp;sActualsBooks=1&amp;hTree=7&amp;hProperty=15&amp;dtYear=1/1/2024%2012:00:00%20AM&amp;iBook=1%22)" TargetMode="External"/><Relationship Id="rId291" Type="http://schemas.openxmlformats.org/officeDocument/2006/relationships/hyperlink" Target="javascript:OpenNewWindow(%22GLBudget.Detail.aspx?WCI=n&amp;hAcct=319&amp;hRevision=0&amp;sActualsBooks=1&amp;hTree=7&amp;hProperty=15&amp;dtYear=1/1/2024%2012:00:00%20AM&amp;iBook=1%22)" TargetMode="External"/><Relationship Id="rId44" Type="http://schemas.openxmlformats.org/officeDocument/2006/relationships/hyperlink" Target="javascript:OpenNewWindow(%22GLBudget.Detail.aspx?WCI=n&amp;hAcct=686&amp;hRevision=0&amp;sActualsBooks=1&amp;hTree=7&amp;hProperty=15&amp;dtYear=1/1/2024%2012:00:00%20AM&amp;iBook=1%22)" TargetMode="External"/><Relationship Id="rId65" Type="http://schemas.openxmlformats.org/officeDocument/2006/relationships/hyperlink" Target="javascript:OpenNewWindow(%22GLBudget.Detail.aspx?WCI=n&amp;hAcct=162&amp;hRevision=0&amp;sActualsBooks=1&amp;hTree=7&amp;hProperty=15&amp;dtYear=1/1/2024%2012:00:00%20AM&amp;iBook=1%22)" TargetMode="External"/><Relationship Id="rId86" Type="http://schemas.openxmlformats.org/officeDocument/2006/relationships/hyperlink" Target="javascript:OpenNewWindow(%22GLBudget.Detail.aspx?WCI=n&amp;hAcct=185&amp;hRevision=0&amp;sActualsBooks=1&amp;hTree=7&amp;hProperty=15&amp;dtYear=1/1/2024%2012:00:00%20AM&amp;iBook=1%22)" TargetMode="External"/><Relationship Id="rId130" Type="http://schemas.openxmlformats.org/officeDocument/2006/relationships/hyperlink" Target="javascript:OpenNewWindow(%22GLBudget.Detail.aspx?WCI=n&amp;hAcct=222&amp;hRevision=0&amp;sActualsBooks=1&amp;hTree=7&amp;hProperty=15&amp;dtYear=1/1/2024%2012:00:00%20AM&amp;iBook=1%22)" TargetMode="External"/><Relationship Id="rId151" Type="http://schemas.openxmlformats.org/officeDocument/2006/relationships/hyperlink" Target="javascript:OpenNewWindow(%22GLBudget.Detail.aspx?WCI=n&amp;hAcct=230&amp;hRevision=0&amp;sActualsBooks=1&amp;hTree=7&amp;hProperty=15&amp;dtYear=1/1/2024%2012:00:00%20AM&amp;iBook=1%22)" TargetMode="External"/><Relationship Id="rId172" Type="http://schemas.openxmlformats.org/officeDocument/2006/relationships/hyperlink" Target="javascript:OpenNewWindow(%22GLBudget.Detail.aspx?WCI=n&amp;hAcct=256&amp;hRevision=0&amp;sActualsBooks=1&amp;hTree=7&amp;hProperty=15&amp;dtYear=1/1/2024%2012:00:00%20AM&amp;iBook=1%22)" TargetMode="External"/><Relationship Id="rId193" Type="http://schemas.openxmlformats.org/officeDocument/2006/relationships/hyperlink" Target="javascript:OpenNewWindow(%22GLBudget.Detail.aspx?WCI=n&amp;hAcct=269&amp;hRevision=0&amp;sActualsBooks=1&amp;hTree=7&amp;hProperty=15&amp;dtYear=1/1/2024%2012:00:00%20AM&amp;iBook=1%22)" TargetMode="External"/><Relationship Id="rId207" Type="http://schemas.openxmlformats.org/officeDocument/2006/relationships/hyperlink" Target="javascript:OpenNewWindow(%22GLBudget.Detail.aspx?WCI=n&amp;hAcct=281&amp;hRevision=0&amp;sActualsBooks=1&amp;hTree=7&amp;hProperty=15&amp;dtYear=1/1/2024%2012:00:00%20AM&amp;iBook=1%22)" TargetMode="External"/><Relationship Id="rId228" Type="http://schemas.openxmlformats.org/officeDocument/2006/relationships/hyperlink" Target="javascript:OpenNewWindow(%22GLBudget.Detail.aspx?WCI=n&amp;hAcct=575&amp;hRevision=0&amp;sActualsBooks=1&amp;hTree=7&amp;hProperty=15&amp;dtYear=1/1/2024%2012:00:00%20AM&amp;iBook=1%22)" TargetMode="External"/><Relationship Id="rId249" Type="http://schemas.openxmlformats.org/officeDocument/2006/relationships/hyperlink" Target="javascript:OpenNewWindow(%22GLBudget.Detail.aspx?WCI=n&amp;hAcct=510&amp;hRevision=0&amp;sActualsBooks=1&amp;hTree=7&amp;hProperty=15&amp;dtYear=1/1/2024%2012:00:00%20AM&amp;iBook=1%22)" TargetMode="External"/><Relationship Id="rId13" Type="http://schemas.openxmlformats.org/officeDocument/2006/relationships/hyperlink" Target="javascript:OpenNewWindow(%22GLBudget.Detail.aspx?WCI=n&amp;hAcct=130&amp;hRevision=0&amp;sActualsBooks=1&amp;hTree=7&amp;hProperty=15&amp;dtYear=1/1/2024%2012:00:00%20AM&amp;iBook=1%22)" TargetMode="External"/><Relationship Id="rId109" Type="http://schemas.openxmlformats.org/officeDocument/2006/relationships/hyperlink" Target="javascript:OpenNewWindow(%22GLBudget.Detail.aspx?WCI=n&amp;hAcct=206&amp;hRevision=0&amp;sActualsBooks=1&amp;hTree=7&amp;hProperty=15&amp;dtYear=1/1/2024%2012:00:00%20AM&amp;iBook=1%22)" TargetMode="External"/><Relationship Id="rId260" Type="http://schemas.openxmlformats.org/officeDocument/2006/relationships/hyperlink" Target="javascript:OpenNewWindow(%22GLBudget.Detail.aspx?WCI=n&amp;hAcct=297&amp;hRevision=0&amp;sActualsBooks=1&amp;hTree=7&amp;hProperty=15&amp;dtYear=1/1/2024%2012:00:00%20AM&amp;iBook=1%22)" TargetMode="External"/><Relationship Id="rId281" Type="http://schemas.openxmlformats.org/officeDocument/2006/relationships/hyperlink" Target="javascript:OpenNewWindow(%22GLBudget.Detail.aspx?WCI=n&amp;hAcct=667&amp;hRevision=0&amp;sActualsBooks=1&amp;hTree=7&amp;hProperty=15&amp;dtYear=1/1/2024%2012:00:00%20AM&amp;iBook=1%22)" TargetMode="External"/><Relationship Id="rId34" Type="http://schemas.openxmlformats.org/officeDocument/2006/relationships/hyperlink" Target="javascript:OpenNewWindow(%22GLBudget.Detail.aspx?WCI=n&amp;hAcct=362&amp;hRevision=0&amp;sActualsBooks=1&amp;hTree=7&amp;hProperty=15&amp;dtYear=1/1/2024%2012:00:00%20AM&amp;iBook=1%22)" TargetMode="External"/><Relationship Id="rId55" Type="http://schemas.openxmlformats.org/officeDocument/2006/relationships/hyperlink" Target="javascript:OpenNewWindow(%22GLBudget.Detail.aspx?WCI=n&amp;hAcct=153&amp;hRevision=0&amp;sActualsBooks=1&amp;hTree=7&amp;hProperty=15&amp;dtYear=1/1/2024%2012:00:00%20AM&amp;iBook=1%22)" TargetMode="External"/><Relationship Id="rId76" Type="http://schemas.openxmlformats.org/officeDocument/2006/relationships/hyperlink" Target="javascript:OpenNewWindow(%22GLBudget.Detail.aspx?WCI=n&amp;hAcct=172&amp;hRevision=0&amp;sActualsBooks=1&amp;hTree=7&amp;hProperty=15&amp;dtYear=1/1/2024%2012:00:00%20AM&amp;iBook=1%22)" TargetMode="External"/><Relationship Id="rId97" Type="http://schemas.openxmlformats.org/officeDocument/2006/relationships/hyperlink" Target="javascript:OpenNewWindow(%22GLBudget.Detail.aspx?WCI=n&amp;hAcct=209&amp;hRevision=0&amp;sActualsBooks=1&amp;hTree=7&amp;hProperty=15&amp;dtYear=1/1/2024%2012:00:00%20AM&amp;iBook=1%22)" TargetMode="External"/><Relationship Id="rId120" Type="http://schemas.openxmlformats.org/officeDocument/2006/relationships/hyperlink" Target="javascript:OpenNewWindow(%22GLBudget.Detail.aspx?WCI=n&amp;hAcct=331&amp;hRevision=0&amp;sActualsBooks=1&amp;hTree=7&amp;hProperty=15&amp;dtYear=1/1/2024%2012:00:00%20AM&amp;iBook=1%22)" TargetMode="External"/><Relationship Id="rId141" Type="http://schemas.openxmlformats.org/officeDocument/2006/relationships/hyperlink" Target="javascript:OpenNewWindow(%22GLBudget.Detail.aspx?WCI=n&amp;hAcct=495&amp;hRevision=0&amp;sActualsBooks=1&amp;hTree=7&amp;hProperty=15&amp;dtYear=1/1/2024%2012:00:00%20AM&amp;iBook=1%22)" TargetMode="External"/><Relationship Id="rId7" Type="http://schemas.openxmlformats.org/officeDocument/2006/relationships/hyperlink" Target="javascript:OpenNewWindow(%22GLBudget.Detail.aspx?WCI=n&amp;hAcct=350&amp;hRevision=0&amp;sActualsBooks=1&amp;hTree=7&amp;hProperty=15&amp;dtYear=1/1/2024%2012:00:00%20AM&amp;iBook=1%22)" TargetMode="External"/><Relationship Id="rId162" Type="http://schemas.openxmlformats.org/officeDocument/2006/relationships/hyperlink" Target="javascript:OpenNewWindow(%22GLBudget.Detail.aspx?WCI=n&amp;hAcct=244&amp;hRevision=0&amp;sActualsBooks=1&amp;hTree=7&amp;hProperty=15&amp;dtYear=1/1/2024%2012:00:00%20AM&amp;iBook=1%22)" TargetMode="External"/><Relationship Id="rId183" Type="http://schemas.openxmlformats.org/officeDocument/2006/relationships/hyperlink" Target="javascript:OpenNewWindow(%22GLBudget.Detail.aspx?WCI=n&amp;hAcct=262&amp;hRevision=0&amp;sActualsBooks=1&amp;hTree=7&amp;hProperty=15&amp;dtYear=1/1/2024%2012:00:00%20AM&amp;iBook=1%22)" TargetMode="External"/><Relationship Id="rId218" Type="http://schemas.openxmlformats.org/officeDocument/2006/relationships/hyperlink" Target="javascript:OpenNewWindow(%22GLBudget.Detail.aspx?WCI=n&amp;hAcct=455&amp;hRevision=0&amp;sActualsBooks=1&amp;hTree=7&amp;hProperty=15&amp;dtYear=1/1/2024%2012:00:00%20AM&amp;iBook=1%22)" TargetMode="External"/><Relationship Id="rId239" Type="http://schemas.openxmlformats.org/officeDocument/2006/relationships/hyperlink" Target="javascript:OpenNewWindow(%22GLBudget.Detail.aspx?WCI=n&amp;hAcct=574&amp;hRevision=0&amp;sActualsBooks=1&amp;hTree=7&amp;hProperty=15&amp;dtYear=1/1/2024%2012:00:00%20AM&amp;iBook=1%22)" TargetMode="External"/><Relationship Id="rId250" Type="http://schemas.openxmlformats.org/officeDocument/2006/relationships/hyperlink" Target="javascript:OpenNewWindow(%22GLBudget.Detail.aspx?WCI=n&amp;hAcct=325&amp;hRevision=0&amp;sActualsBooks=1&amp;hTree=7&amp;hProperty=15&amp;dtYear=1/1/2024%2012:00:00%20AM&amp;iBook=1%22)" TargetMode="External"/><Relationship Id="rId271" Type="http://schemas.openxmlformats.org/officeDocument/2006/relationships/hyperlink" Target="javascript:OpenNewWindow(%22GLBudget.Detail.aspx?WCI=n&amp;hAcct=304&amp;hRevision=0&amp;sActualsBooks=1&amp;hTree=7&amp;hProperty=15&amp;dtYear=1/1/2024%2012:00:00%20AM&amp;iBook=1%22)" TargetMode="External"/><Relationship Id="rId292" Type="http://schemas.openxmlformats.org/officeDocument/2006/relationships/hyperlink" Target="javascript:OpenNewWindow(%22GLBudget.Detail.aspx?WCI=n&amp;hAcct=320&amp;hRevision=0&amp;sActualsBooks=1&amp;hTree=7&amp;hProperty=15&amp;dtYear=1/1/2024%2012:00:00%20AM&amp;iBook=1%22)" TargetMode="External"/><Relationship Id="rId24" Type="http://schemas.openxmlformats.org/officeDocument/2006/relationships/hyperlink" Target="javascript:OpenNewWindow(%22GLBudget.Detail.aspx?WCI=n&amp;hAcct=141&amp;hRevision=0&amp;sActualsBooks=1&amp;hTree=7&amp;hProperty=15&amp;dtYear=1/1/2024%2012:00:00%20AM&amp;iBook=1%22)" TargetMode="External"/><Relationship Id="rId45" Type="http://schemas.openxmlformats.org/officeDocument/2006/relationships/hyperlink" Target="javascript:OpenNewWindow(%22GLBudget.Detail.aspx?WCI=n&amp;hAcct=687&amp;hRevision=0&amp;sActualsBooks=1&amp;hTree=7&amp;hProperty=15&amp;dtYear=1/1/2024%2012:00:00%20AM&amp;iBook=1%22)" TargetMode="External"/><Relationship Id="rId66" Type="http://schemas.openxmlformats.org/officeDocument/2006/relationships/hyperlink" Target="javascript:OpenNewWindow(%22GLBudget.Detail.aspx?WCI=n&amp;hAcct=163&amp;hRevision=0&amp;sActualsBooks=1&amp;hTree=7&amp;hProperty=15&amp;dtYear=1/1/2024%2012:00:00%20AM&amp;iBook=1%22)" TargetMode="External"/><Relationship Id="rId87" Type="http://schemas.openxmlformats.org/officeDocument/2006/relationships/hyperlink" Target="javascript:OpenNewWindow(%22GLBudget.Detail.aspx?WCI=n&amp;hAcct=186&amp;hRevision=0&amp;sActualsBooks=1&amp;hTree=7&amp;hProperty=15&amp;dtYear=1/1/2024%2012:00:00%20AM&amp;iBook=1%22)" TargetMode="External"/><Relationship Id="rId110" Type="http://schemas.openxmlformats.org/officeDocument/2006/relationships/hyperlink" Target="javascript:OpenNewWindow(%22GLBudget.Detail.aspx?WCI=n&amp;hAcct=207&amp;hRevision=0&amp;sActualsBooks=1&amp;hTree=7&amp;hProperty=15&amp;dtYear=1/1/2024%2012:00:00%20AM&amp;iBook=1%22)" TargetMode="External"/><Relationship Id="rId131" Type="http://schemas.openxmlformats.org/officeDocument/2006/relationships/hyperlink" Target="javascript:OpenNewWindow(%22GLBudget.Detail.aspx?WCI=n&amp;hAcct=699&amp;hRevision=0&amp;sActualsBooks=1&amp;hTree=7&amp;hProperty=15&amp;dtYear=1/1/2024%2012:00:00%20AM&amp;iBook=1%22)" TargetMode="External"/><Relationship Id="rId152" Type="http://schemas.openxmlformats.org/officeDocument/2006/relationships/hyperlink" Target="javascript:OpenNewWindow(%22GLBudget.Detail.aspx?WCI=n&amp;hAcct=231&amp;hRevision=0&amp;sActualsBooks=1&amp;hTree=7&amp;hProperty=15&amp;dtYear=1/1/2024%2012:00:00%20AM&amp;iBook=1%22)" TargetMode="External"/><Relationship Id="rId173" Type="http://schemas.openxmlformats.org/officeDocument/2006/relationships/hyperlink" Target="javascript:OpenNewWindow(%22GLBudget.Detail.aspx?WCI=n&amp;hAcct=257&amp;hRevision=0&amp;sActualsBooks=1&amp;hTree=7&amp;hProperty=15&amp;dtYear=1/1/2024%2012:00:00%20AM&amp;iBook=1%22)" TargetMode="External"/><Relationship Id="rId194" Type="http://schemas.openxmlformats.org/officeDocument/2006/relationships/hyperlink" Target="javascript:OpenNewWindow(%22GLBudget.Detail.aspx?WCI=n&amp;hAcct=270&amp;hRevision=0&amp;sActualsBooks=1&amp;hTree=7&amp;hProperty=15&amp;dtYear=1/1/2024%2012:00:00%20AM&amp;iBook=1%22)" TargetMode="External"/><Relationship Id="rId208" Type="http://schemas.openxmlformats.org/officeDocument/2006/relationships/hyperlink" Target="javascript:OpenNewWindow(%22GLBudget.Detail.aspx?WCI=n&amp;hAcct=282&amp;hRevision=0&amp;sActualsBooks=1&amp;hTree=7&amp;hProperty=15&amp;dtYear=1/1/2024%2012:00:00%20AM&amp;iBook=1%22)" TargetMode="External"/><Relationship Id="rId229" Type="http://schemas.openxmlformats.org/officeDocument/2006/relationships/hyperlink" Target="javascript:OpenNewWindow(%22GLBudget.Detail.aspx?WCI=n&amp;hAcct=578&amp;hRevision=0&amp;sActualsBooks=1&amp;hTree=7&amp;hProperty=15&amp;dtYear=1/1/2024%2012:00:00%20AM&amp;iBook=1%22)" TargetMode="External"/><Relationship Id="rId240" Type="http://schemas.openxmlformats.org/officeDocument/2006/relationships/hyperlink" Target="javascript:OpenNewWindow(%22GLBudget.Detail.aspx?WCI=n&amp;hAcct=552&amp;hRevision=0&amp;sActualsBooks=1&amp;hTree=7&amp;hProperty=15&amp;dtYear=1/1/2024%2012:00:00%20AM&amp;iBook=1%22)" TargetMode="External"/><Relationship Id="rId261" Type="http://schemas.openxmlformats.org/officeDocument/2006/relationships/hyperlink" Target="javascript:OpenNewWindow(%22GLBudget.Detail.aspx?WCI=n&amp;hAcct=610&amp;hRevision=0&amp;sActualsBooks=1&amp;hTree=7&amp;hProperty=15&amp;dtYear=1/1/2024%2012:00:00%20AM&amp;iBook=1%22)" TargetMode="External"/><Relationship Id="rId14" Type="http://schemas.openxmlformats.org/officeDocument/2006/relationships/hyperlink" Target="javascript:OpenNewWindow(%22GLBudget.Detail.aspx?WCI=n&amp;hAcct=131&amp;hRevision=0&amp;sActualsBooks=1&amp;hTree=7&amp;hProperty=15&amp;dtYear=1/1/2024%2012:00:00%20AM&amp;iBook=1%22)" TargetMode="External"/><Relationship Id="rId35" Type="http://schemas.openxmlformats.org/officeDocument/2006/relationships/hyperlink" Target="javascript:OpenNewWindow(%22GLBudget.Detail.aspx?WCI=n&amp;hAcct=673&amp;hRevision=0&amp;sActualsBooks=1&amp;hTree=7&amp;hProperty=15&amp;dtYear=1/1/2024%2012:00:00%20AM&amp;iBook=1%22)" TargetMode="External"/><Relationship Id="rId56" Type="http://schemas.openxmlformats.org/officeDocument/2006/relationships/hyperlink" Target="javascript:OpenNewWindow(%22GLBudget.Detail.aspx?WCI=n&amp;hAcct=154&amp;hRevision=0&amp;sActualsBooks=1&amp;hTree=7&amp;hProperty=15&amp;dtYear=1/1/2024%2012:00:00%20AM&amp;iBook=1%22)" TargetMode="External"/><Relationship Id="rId77" Type="http://schemas.openxmlformats.org/officeDocument/2006/relationships/hyperlink" Target="javascript:OpenNewWindow(%22GLBudget.Detail.aspx?WCI=n&amp;hAcct=173&amp;hRevision=0&amp;sActualsBooks=1&amp;hTree=7&amp;hProperty=15&amp;dtYear=1/1/2024%2012:00:00%20AM&amp;iBook=1%22)" TargetMode="External"/><Relationship Id="rId100" Type="http://schemas.openxmlformats.org/officeDocument/2006/relationships/hyperlink" Target="javascript:OpenNewWindow(%22GLBudget.Detail.aspx?WCI=n&amp;hAcct=198&amp;hRevision=0&amp;sActualsBooks=1&amp;hTree=7&amp;hProperty=15&amp;dtYear=1/1/2024%2012:00:00%20AM&amp;iBook=1%22)" TargetMode="External"/><Relationship Id="rId282" Type="http://schemas.openxmlformats.org/officeDocument/2006/relationships/hyperlink" Target="javascript:OpenNewWindow(%22GLBudget.Detail.aspx?WCI=n&amp;hAcct=311&amp;hRevision=0&amp;sActualsBooks=1&amp;hTree=7&amp;hProperty=15&amp;dtYear=1/1/2024%2012:00:00%20AM&amp;iBook=1%22)" TargetMode="External"/><Relationship Id="rId8" Type="http://schemas.openxmlformats.org/officeDocument/2006/relationships/hyperlink" Target="javascript:OpenNewWindow(%22GLBudget.Detail.aspx?WCI=n&amp;hAcct=128&amp;hRevision=0&amp;sActualsBooks=1&amp;hTree=7&amp;hProperty=15&amp;dtYear=1/1/2024%2012:00:00%20AM&amp;iBook=1%22)" TargetMode="External"/><Relationship Id="rId98" Type="http://schemas.openxmlformats.org/officeDocument/2006/relationships/hyperlink" Target="javascript:OpenNewWindow(%22GLBudget.Detail.aspx?WCI=n&amp;hAcct=210&amp;hRevision=0&amp;sActualsBooks=1&amp;hTree=7&amp;hProperty=15&amp;dtYear=1/1/2024%2012:00:00%20AM&amp;iBook=1%22)" TargetMode="External"/><Relationship Id="rId121" Type="http://schemas.openxmlformats.org/officeDocument/2006/relationships/hyperlink" Target="javascript:OpenNewWindow(%22GLBudget.Detail.aspx?WCI=n&amp;hAcct=454&amp;hRevision=0&amp;sActualsBooks=1&amp;hTree=7&amp;hProperty=15&amp;dtYear=1/1/2024%2012:00:00%20AM&amp;iBook=1%22)" TargetMode="External"/><Relationship Id="rId142" Type="http://schemas.openxmlformats.org/officeDocument/2006/relationships/hyperlink" Target="javascript:OpenNewWindow(%22GLBudget.Detail.aspx?WCI=n&amp;hAcct=496&amp;hRevision=0&amp;sActualsBooks=1&amp;hTree=7&amp;hProperty=15&amp;dtYear=1/1/2024%2012:00:00%20AM&amp;iBook=1%22)" TargetMode="External"/><Relationship Id="rId163" Type="http://schemas.openxmlformats.org/officeDocument/2006/relationships/hyperlink" Target="javascript:OpenNewWindow(%22GLBudget.Detail.aspx?WCI=n&amp;hAcct=245&amp;hRevision=0&amp;sActualsBooks=1&amp;hTree=7&amp;hProperty=15&amp;dtYear=1/1/2024%2012:00:00%20AM&amp;iBook=1%22)" TargetMode="External"/><Relationship Id="rId184" Type="http://schemas.openxmlformats.org/officeDocument/2006/relationships/hyperlink" Target="javascript:OpenNewWindow(%22GLBudget.Detail.aspx?WCI=n&amp;hAcct=263&amp;hRevision=0&amp;sActualsBooks=1&amp;hTree=7&amp;hProperty=15&amp;dtYear=1/1/2024%2012:00:00%20AM&amp;iBook=1%22)" TargetMode="External"/><Relationship Id="rId219" Type="http://schemas.openxmlformats.org/officeDocument/2006/relationships/hyperlink" Target="javascript:OpenNewWindow(%22GLBudget.Detail.aspx?WCI=n&amp;hAcct=535&amp;hRevision=0&amp;sActualsBooks=1&amp;hTree=7&amp;hProperty=15&amp;dtYear=1/1/2024%2012:00:00%20AM&amp;iBook=1%22)" TargetMode="External"/><Relationship Id="rId230" Type="http://schemas.openxmlformats.org/officeDocument/2006/relationships/hyperlink" Target="javascript:OpenNewWindow(%22GLBudget.Detail.aspx?WCI=n&amp;hAcct=569&amp;hRevision=0&amp;sActualsBooks=1&amp;hTree=7&amp;hProperty=15&amp;dtYear=1/1/2024%2012:00:00%20AM&amp;iBook=1%22)" TargetMode="External"/><Relationship Id="rId251" Type="http://schemas.openxmlformats.org/officeDocument/2006/relationships/hyperlink" Target="javascript:OpenNewWindow(%22GLBudget.Detail.aspx?WCI=n&amp;hAcct=294&amp;hRevision=0&amp;sActualsBooks=1&amp;hTree=7&amp;hProperty=15&amp;dtYear=1/1/2024%2012:00:00%20AM&amp;iBook=1%22)" TargetMode="External"/><Relationship Id="rId25" Type="http://schemas.openxmlformats.org/officeDocument/2006/relationships/hyperlink" Target="javascript:OpenNewWindow(%22GLBudget.Detail.aspx?WCI=n&amp;hAcct=142&amp;hRevision=0&amp;sActualsBooks=1&amp;hTree=7&amp;hProperty=15&amp;dtYear=1/1/2024%2012:00:00%20AM&amp;iBook=1%22)" TargetMode="External"/><Relationship Id="rId46" Type="http://schemas.openxmlformats.org/officeDocument/2006/relationships/hyperlink" Target="javascript:OpenNewWindow(%22GLBudget.Detail.aspx?WCI=n&amp;hAcct=688&amp;hRevision=0&amp;sActualsBooks=1&amp;hTree=7&amp;hProperty=15&amp;dtYear=1/1/2024%2012:00:00%20AM&amp;iBook=1%22)" TargetMode="External"/><Relationship Id="rId67" Type="http://schemas.openxmlformats.org/officeDocument/2006/relationships/hyperlink" Target="javascript:OpenNewWindow(%22GLBudget.Detail.aspx?WCI=n&amp;hAcct=617&amp;hRevision=0&amp;sActualsBooks=1&amp;hTree=7&amp;hProperty=15&amp;dtYear=1/1/2024%2012:00:00%20AM&amp;iBook=1%22)" TargetMode="External"/><Relationship Id="rId272" Type="http://schemas.openxmlformats.org/officeDocument/2006/relationships/hyperlink" Target="javascript:OpenNewWindow(%22GLBudget.Detail.aspx?WCI=n&amp;hAcct=305&amp;hRevision=0&amp;sActualsBooks=1&amp;hTree=7&amp;hProperty=15&amp;dtYear=1/1/2024%2012:00:00%20AM&amp;iBook=1%22)" TargetMode="External"/><Relationship Id="rId293" Type="http://schemas.openxmlformats.org/officeDocument/2006/relationships/printerSettings" Target="../printerSettings/printerSettings9.bin"/><Relationship Id="rId88" Type="http://schemas.openxmlformats.org/officeDocument/2006/relationships/hyperlink" Target="javascript:OpenNewWindow(%22GLBudget.Detail.aspx?WCI=n&amp;hAcct=187&amp;hRevision=0&amp;sActualsBooks=1&amp;hTree=7&amp;hProperty=15&amp;dtYear=1/1/2024%2012:00:00%20AM&amp;iBook=1%22)" TargetMode="External"/><Relationship Id="rId111" Type="http://schemas.openxmlformats.org/officeDocument/2006/relationships/hyperlink" Target="javascript:OpenNewWindow(%22GLBudget.Detail.aspx?WCI=n&amp;hAcct=211&amp;hRevision=0&amp;sActualsBooks=1&amp;hTree=7&amp;hProperty=15&amp;dtYear=1/1/2024%2012:00:00%20AM&amp;iBook=1%22)" TargetMode="External"/><Relationship Id="rId132" Type="http://schemas.openxmlformats.org/officeDocument/2006/relationships/hyperlink" Target="javascript:OpenNewWindow(%22GLBudget.Detail.aspx?WCI=n&amp;hAcct=700&amp;hRevision=0&amp;sActualsBooks=1&amp;hTree=7&amp;hProperty=15&amp;dtYear=1/1/2024%2012:00:00%20AM&amp;iBook=1%22)" TargetMode="External"/><Relationship Id="rId153" Type="http://schemas.openxmlformats.org/officeDocument/2006/relationships/hyperlink" Target="javascript:OpenNewWindow(%22GLBudget.Detail.aspx?WCI=n&amp;hAcct=232&amp;hRevision=0&amp;sActualsBooks=1&amp;hTree=7&amp;hProperty=15&amp;dtYear=1/1/2024%2012:00:00%20AM&amp;iBook=1%22)" TargetMode="External"/><Relationship Id="rId174" Type="http://schemas.openxmlformats.org/officeDocument/2006/relationships/hyperlink" Target="javascript:OpenNewWindow(%22GLBudget.Detail.aspx?WCI=n&amp;hAcct=258&amp;hRevision=0&amp;sActualsBooks=1&amp;hTree=7&amp;hProperty=15&amp;dtYear=1/1/2024%2012:00:00%20AM&amp;iBook=1%22)" TargetMode="External"/><Relationship Id="rId195" Type="http://schemas.openxmlformats.org/officeDocument/2006/relationships/hyperlink" Target="javascript:OpenNewWindow(%22GLBudget.Detail.aspx?WCI=n&amp;hAcct=271&amp;hRevision=0&amp;sActualsBooks=1&amp;hTree=7&amp;hProperty=15&amp;dtYear=1/1/2024%2012:00:00%20AM&amp;iBook=1%22)" TargetMode="External"/><Relationship Id="rId209" Type="http://schemas.openxmlformats.org/officeDocument/2006/relationships/hyperlink" Target="javascript:OpenNewWindow(%22GLBudget.Detail.aspx?WCI=n&amp;hAcct=453&amp;hRevision=0&amp;sActualsBooks=1&amp;hTree=7&amp;hProperty=15&amp;dtYear=1/1/2024%2012:00:00%20AM&amp;iBook=1%22)" TargetMode="External"/><Relationship Id="rId220" Type="http://schemas.openxmlformats.org/officeDocument/2006/relationships/hyperlink" Target="javascript:OpenNewWindow(%22GLBudget.Detail.aspx?WCI=n&amp;hAcct=536&amp;hRevision=0&amp;sActualsBooks=1&amp;hTree=7&amp;hProperty=15&amp;dtYear=1/1/2024%2012:00:00%20AM&amp;iBook=1%22)" TargetMode="External"/><Relationship Id="rId241" Type="http://schemas.openxmlformats.org/officeDocument/2006/relationships/hyperlink" Target="javascript:OpenNewWindow(%22GLBudget.Detail.aspx?WCI=n&amp;hAcct=577&amp;hRevision=0&amp;sActualsBooks=1&amp;hTree=7&amp;hProperty=15&amp;dtYear=1/1/2024%2012:00:00%20AM&amp;iBook=1%22)" TargetMode="External"/><Relationship Id="rId15" Type="http://schemas.openxmlformats.org/officeDocument/2006/relationships/hyperlink" Target="javascript:OpenNewWindow(%22GLBudget.Detail.aspx?WCI=n&amp;hAcct=132&amp;hRevision=0&amp;sActualsBooks=1&amp;hTree=7&amp;hProperty=15&amp;dtYear=1/1/2024%2012:00:00%20AM&amp;iBook=1%22)" TargetMode="External"/><Relationship Id="rId36" Type="http://schemas.openxmlformats.org/officeDocument/2006/relationships/hyperlink" Target="javascript:OpenNewWindow(%22GLBudget.Detail.aspx?WCI=n&amp;hAcct=674&amp;hRevision=0&amp;sActualsBooks=1&amp;hTree=7&amp;hProperty=15&amp;dtYear=1/1/2024%2012:00:00%20AM&amp;iBook=1%22)" TargetMode="External"/><Relationship Id="rId57" Type="http://schemas.openxmlformats.org/officeDocument/2006/relationships/hyperlink" Target="javascript:OpenNewWindow(%22GLBudget.Detail.aspx?WCI=n&amp;hAcct=155&amp;hRevision=0&amp;sActualsBooks=1&amp;hTree=7&amp;hProperty=15&amp;dtYear=1/1/2024%2012:00:00%20AM&amp;iBook=1%22)" TargetMode="External"/><Relationship Id="rId262" Type="http://schemas.openxmlformats.org/officeDocument/2006/relationships/hyperlink" Target="javascript:OpenNewWindow(%22GLBudget.Detail.aspx?WCI=n&amp;hAcct=648&amp;hRevision=0&amp;sActualsBooks=1&amp;hTree=7&amp;hProperty=15&amp;dtYear=1/1/2024%2012:00:00%20AM&amp;iBook=1%22)" TargetMode="External"/><Relationship Id="rId283" Type="http://schemas.openxmlformats.org/officeDocument/2006/relationships/hyperlink" Target="javascript:OpenNewWindow(%22GLBudget.Detail.aspx?WCI=n&amp;hAcct=312&amp;hRevision=0&amp;sActualsBooks=1&amp;hTree=7&amp;hProperty=15&amp;dtYear=1/1/2024%2012:00:00%20AM&amp;iBook=1%22)" TargetMode="External"/><Relationship Id="rId78" Type="http://schemas.openxmlformats.org/officeDocument/2006/relationships/hyperlink" Target="javascript:OpenNewWindow(%22GLBudget.Detail.aspx?WCI=n&amp;hAcct=174&amp;hRevision=0&amp;sActualsBooks=1&amp;hTree=7&amp;hProperty=15&amp;dtYear=1/1/2024%2012:00:00%20AM&amp;iBook=1%22)" TargetMode="External"/><Relationship Id="rId99" Type="http://schemas.openxmlformats.org/officeDocument/2006/relationships/hyperlink" Target="javascript:OpenNewWindow(%22GLBudget.Detail.aspx?WCI=n&amp;hAcct=197&amp;hRevision=0&amp;sActualsBooks=1&amp;hTree=7&amp;hProperty=15&amp;dtYear=1/1/2024%2012:00:00%20AM&amp;iBook=1%22)" TargetMode="External"/><Relationship Id="rId101" Type="http://schemas.openxmlformats.org/officeDocument/2006/relationships/hyperlink" Target="javascript:OpenNewWindow(%22GLBudget.Detail.aspx?WCI=n&amp;hAcct=199&amp;hRevision=0&amp;sActualsBooks=1&amp;hTree=7&amp;hProperty=15&amp;dtYear=1/1/2024%2012:00:00%20AM&amp;iBook=1%22)" TargetMode="External"/><Relationship Id="rId122" Type="http://schemas.openxmlformats.org/officeDocument/2006/relationships/hyperlink" Target="javascript:OpenNewWindow(%22GLBudget.Detail.aspx?WCI=n&amp;hAcct=332&amp;hRevision=0&amp;sActualsBooks=1&amp;hTree=7&amp;hProperty=15&amp;dtYear=1/1/2024%2012:00:00%20AM&amp;iBook=1%22)" TargetMode="External"/><Relationship Id="rId143" Type="http://schemas.openxmlformats.org/officeDocument/2006/relationships/hyperlink" Target="javascript:OpenNewWindow(%22GLBudget.Detail.aspx?WCI=n&amp;hAcct=497&amp;hRevision=0&amp;sActualsBooks=1&amp;hTree=7&amp;hProperty=15&amp;dtYear=1/1/2024%2012:00:00%20AM&amp;iBook=1%22)" TargetMode="External"/><Relationship Id="rId164" Type="http://schemas.openxmlformats.org/officeDocument/2006/relationships/hyperlink" Target="javascript:OpenNewWindow(%22GLBudget.Detail.aspx?WCI=n&amp;hAcct=246&amp;hRevision=0&amp;sActualsBooks=1&amp;hTree=7&amp;hProperty=15&amp;dtYear=1/1/2024%2012:00:00%20AM&amp;iBook=1%22)" TargetMode="External"/><Relationship Id="rId185" Type="http://schemas.openxmlformats.org/officeDocument/2006/relationships/hyperlink" Target="javascript:OpenNewWindow(%22GLBudget.Detail.aspx?WCI=n&amp;hAcct=264&amp;hRevision=0&amp;sActualsBooks=1&amp;hTree=7&amp;hProperty=15&amp;dtYear=1/1/2024%2012:00:00%20AM&amp;iBook=1%22)" TargetMode="External"/><Relationship Id="rId9" Type="http://schemas.openxmlformats.org/officeDocument/2006/relationships/hyperlink" Target="javascript:OpenNewWindow(%22GLBudget.Detail.aspx?WCI=n&amp;hAcct=338&amp;hRevision=0&amp;sActualsBooks=1&amp;hTree=7&amp;hProperty=15&amp;dtYear=1/1/2024%2012:00:00%20AM&amp;iBook=1%22)" TargetMode="External"/><Relationship Id="rId210" Type="http://schemas.openxmlformats.org/officeDocument/2006/relationships/hyperlink" Target="javascript:OpenNewWindow(%22GLBudget.Detail.aspx?WCI=n&amp;hAcct=505&amp;hRevision=0&amp;sActualsBooks=1&amp;hTree=7&amp;hProperty=15&amp;dtYear=1/1/2024%2012:00:00%20AM&amp;iBook=1%22)" TargetMode="External"/><Relationship Id="rId26" Type="http://schemas.openxmlformats.org/officeDocument/2006/relationships/hyperlink" Target="javascript:OpenNewWindow(%22GLBudget.Detail.aspx?WCI=n&amp;hAcct=143&amp;hRevision=0&amp;sActualsBooks=1&amp;hTree=7&amp;hProperty=15&amp;dtYear=1/1/2024%2012:00:00%20AM&amp;iBook=1%22)" TargetMode="External"/><Relationship Id="rId231" Type="http://schemas.openxmlformats.org/officeDocument/2006/relationships/hyperlink" Target="javascript:OpenNewWindow(%22GLBudget.Detail.aspx?WCI=n&amp;hAcct=545&amp;hRevision=0&amp;sActualsBooks=1&amp;hTree=7&amp;hProperty=15&amp;dtYear=1/1/2024%2012:00:00%20AM&amp;iBook=1%22)" TargetMode="External"/><Relationship Id="rId252" Type="http://schemas.openxmlformats.org/officeDocument/2006/relationships/hyperlink" Target="javascript:OpenNewWindow(%22GLBudget.Detail.aspx?WCI=n&amp;hAcct=538&amp;hRevision=0&amp;sActualsBooks=1&amp;hTree=7&amp;hProperty=15&amp;dtYear=1/1/2024%2012:00:00%20AM&amp;iBook=1%22)" TargetMode="External"/><Relationship Id="rId273" Type="http://schemas.openxmlformats.org/officeDocument/2006/relationships/hyperlink" Target="javascript:OpenNewWindow(%22GLBudget.Detail.aspx?WCI=n&amp;hAcct=306&amp;hRevision=0&amp;sActualsBooks=1&amp;hTree=7&amp;hProperty=15&amp;dtYear=1/1/2024%2012:00:00%20AM&amp;iBook=1%22)" TargetMode="External"/><Relationship Id="rId47" Type="http://schemas.openxmlformats.org/officeDocument/2006/relationships/hyperlink" Target="javascript:OpenNewWindow(%22GLBudget.Detail.aspx?WCI=n&amp;hAcct=690&amp;hRevision=0&amp;sActualsBooks=1&amp;hTree=7&amp;hProperty=15&amp;dtYear=1/1/2024%2012:00:00%20AM&amp;iBook=1%22)" TargetMode="External"/><Relationship Id="rId68" Type="http://schemas.openxmlformats.org/officeDocument/2006/relationships/hyperlink" Target="javascript:OpenNewWindow(%22GLBudget.Detail.aspx?WCI=n&amp;hAcct=618&amp;hRevision=0&amp;sActualsBooks=1&amp;hTree=7&amp;hProperty=15&amp;dtYear=1/1/2024%2012:00:00%20AM&amp;iBook=1%22)" TargetMode="External"/><Relationship Id="rId89" Type="http://schemas.openxmlformats.org/officeDocument/2006/relationships/hyperlink" Target="javascript:OpenNewWindow(%22GLBudget.Detail.aspx?WCI=n&amp;hAcct=188&amp;hRevision=0&amp;sActualsBooks=1&amp;hTree=7&amp;hProperty=15&amp;dtYear=1/1/2024%2012:00:00%20AM&amp;iBook=1%22)" TargetMode="External"/><Relationship Id="rId112" Type="http://schemas.openxmlformats.org/officeDocument/2006/relationships/hyperlink" Target="javascript:OpenNewWindow(%22GLBudget.Detail.aspx?WCI=n&amp;hAcct=212&amp;hRevision=0&amp;sActualsBooks=1&amp;hTree=7&amp;hProperty=15&amp;dtYear=1/1/2024%2012:00:00%20AM&amp;iBook=1%22)" TargetMode="External"/><Relationship Id="rId133" Type="http://schemas.openxmlformats.org/officeDocument/2006/relationships/hyperlink" Target="javascript:OpenNewWindow(%22GLBudget.Detail.aspx?WCI=n&amp;hAcct=701&amp;hRevision=0&amp;sActualsBooks=1&amp;hTree=7&amp;hProperty=15&amp;dtYear=1/1/2024%2012:00:00%20AM&amp;iBook=1%22)" TargetMode="External"/><Relationship Id="rId154" Type="http://schemas.openxmlformats.org/officeDocument/2006/relationships/hyperlink" Target="javascript:OpenNewWindow(%22GLBudget.Detail.aspx?WCI=n&amp;hAcct=233&amp;hRevision=0&amp;sActualsBooks=1&amp;hTree=7&amp;hProperty=15&amp;dtYear=1/1/2024%2012:00:00%20AM&amp;iBook=1%22)" TargetMode="External"/><Relationship Id="rId175" Type="http://schemas.openxmlformats.org/officeDocument/2006/relationships/hyperlink" Target="javascript:OpenNewWindow(%22GLBudget.Detail.aspx?WCI=n&amp;hAcct=259&amp;hRevision=0&amp;sActualsBooks=1&amp;hTree=7&amp;hProperty=15&amp;dtYear=1/1/2024%2012:00:00%20AM&amp;iBook=1%22)" TargetMode="External"/><Relationship Id="rId196" Type="http://schemas.openxmlformats.org/officeDocument/2006/relationships/hyperlink" Target="javascript:OpenNewWindow(%22GLBudget.Detail.aspx?WCI=n&amp;hAcct=272&amp;hRevision=0&amp;sActualsBooks=1&amp;hTree=7&amp;hProperty=15&amp;dtYear=1/1/2024%2012:00:00%20AM&amp;iBook=1%22)" TargetMode="External"/><Relationship Id="rId200" Type="http://schemas.openxmlformats.org/officeDocument/2006/relationships/hyperlink" Target="javascript:OpenNewWindow(%22GLBudget.Detail.aspx?WCI=n&amp;hAcct=276&amp;hRevision=0&amp;sActualsBooks=1&amp;hTree=7&amp;hProperty=15&amp;dtYear=1/1/2024%2012:00:00%20AM&amp;iBook=1%22)" TargetMode="External"/><Relationship Id="rId16" Type="http://schemas.openxmlformats.org/officeDocument/2006/relationships/hyperlink" Target="javascript:OpenNewWindow(%22GLBudget.Detail.aspx?WCI=n&amp;hAcct=133&amp;hRevision=0&amp;sActualsBooks=1&amp;hTree=7&amp;hProperty=15&amp;dtYear=1/1/2024%2012:00:00%20AM&amp;iBook=1%22)" TargetMode="External"/><Relationship Id="rId221" Type="http://schemas.openxmlformats.org/officeDocument/2006/relationships/hyperlink" Target="javascript:OpenNewWindow(%22GLBudget.Detail.aspx?WCI=n&amp;hAcct=537&amp;hRevision=0&amp;sActualsBooks=1&amp;hTree=7&amp;hProperty=15&amp;dtYear=1/1/2024%2012:00:00%20AM&amp;iBook=1%22)" TargetMode="External"/><Relationship Id="rId242" Type="http://schemas.openxmlformats.org/officeDocument/2006/relationships/hyperlink" Target="javascript:OpenNewWindow(%22GLBudget.Detail.aspx?WCI=n&amp;hAcct=580&amp;hRevision=0&amp;sActualsBooks=1&amp;hTree=7&amp;hProperty=15&amp;dtYear=1/1/2024%2012:00:00%20AM&amp;iBook=1%22)" TargetMode="External"/><Relationship Id="rId263" Type="http://schemas.openxmlformats.org/officeDocument/2006/relationships/hyperlink" Target="javascript:OpenNewWindow(%22GLBudget.Detail.aspx?WCI=n&amp;hAcct=298&amp;hRevision=0&amp;sActualsBooks=1&amp;hTree=7&amp;hProperty=15&amp;dtYear=1/1/2024%2012:00:00%20AM&amp;iBook=1%22)" TargetMode="External"/><Relationship Id="rId284" Type="http://schemas.openxmlformats.org/officeDocument/2006/relationships/hyperlink" Target="javascript:OpenNewWindow(%22GLBudget.Detail.aspx?WCI=n&amp;hAcct=313&amp;hRevision=0&amp;sActualsBooks=1&amp;hTree=7&amp;hProperty=15&amp;dtYear=1/1/2024%2012:00:00%20AM&amp;iBook=1%22)" TargetMode="External"/><Relationship Id="rId37" Type="http://schemas.openxmlformats.org/officeDocument/2006/relationships/hyperlink" Target="javascript:OpenNewWindow(%22GLBudget.Detail.aspx?WCI=n&amp;hAcct=675&amp;hRevision=0&amp;sActualsBooks=1&amp;hTree=7&amp;hProperty=15&amp;dtYear=1/1/2024%2012:00:00%20AM&amp;iBook=1%22)" TargetMode="External"/><Relationship Id="rId58" Type="http://schemas.openxmlformats.org/officeDocument/2006/relationships/hyperlink" Target="javascript:OpenNewWindow(%22GLBudget.Detail.aspx?WCI=n&amp;hAcct=603&amp;hRevision=0&amp;sActualsBooks=1&amp;hTree=7&amp;hProperty=15&amp;dtYear=1/1/2024%2012:00:00%20AM&amp;iBook=1%22)" TargetMode="External"/><Relationship Id="rId79" Type="http://schemas.openxmlformats.org/officeDocument/2006/relationships/hyperlink" Target="javascript:OpenNewWindow(%22GLBudget.Detail.aspx?WCI=n&amp;hAcct=175&amp;hRevision=0&amp;sActualsBooks=1&amp;hTree=7&amp;hProperty=15&amp;dtYear=1/1/2024%2012:00:00%20AM&amp;iBook=1%22)" TargetMode="External"/><Relationship Id="rId102" Type="http://schemas.openxmlformats.org/officeDocument/2006/relationships/hyperlink" Target="javascript:OpenNewWindow(%22GLBudget.Detail.aspx?WCI=n&amp;hAcct=200&amp;hRevision=0&amp;sActualsBooks=1&amp;hTree=7&amp;hProperty=15&amp;dtYear=1/1/2024%2012:00:00%20AM&amp;iBook=1%22)" TargetMode="External"/><Relationship Id="rId123" Type="http://schemas.openxmlformats.org/officeDocument/2006/relationships/hyperlink" Target="javascript:OpenNewWindow(%22GLBudget.Detail.aspx?WCI=n&amp;hAcct=333&amp;hRevision=0&amp;sActualsBooks=1&amp;hTree=7&amp;hProperty=15&amp;dtYear=1/1/2024%2012:00:00%20AM&amp;iBook=1%22)" TargetMode="External"/><Relationship Id="rId144" Type="http://schemas.openxmlformats.org/officeDocument/2006/relationships/hyperlink" Target="javascript:OpenNewWindow(%22GLBudget.Detail.aspx?WCI=n&amp;hAcct=498&amp;hRevision=0&amp;sActualsBooks=1&amp;hTree=7&amp;hProperty=15&amp;dtYear=1/1/2024%2012:00:00%20AM&amp;iBook=1%22)" TargetMode="External"/><Relationship Id="rId90" Type="http://schemas.openxmlformats.org/officeDocument/2006/relationships/hyperlink" Target="javascript:OpenNewWindow(%22GLBudget.Detail.aspx?WCI=n&amp;hAcct=189&amp;hRevision=0&amp;sActualsBooks=1&amp;hTree=7&amp;hProperty=15&amp;dtYear=1/1/2024%2012:00:00%20AM&amp;iBook=1%22)" TargetMode="External"/><Relationship Id="rId165" Type="http://schemas.openxmlformats.org/officeDocument/2006/relationships/hyperlink" Target="javascript:OpenNewWindow(%22GLBudget.Detail.aspx?WCI=n&amp;hAcct=247&amp;hRevision=0&amp;sActualsBooks=1&amp;hTree=7&amp;hProperty=15&amp;dtYear=1/1/2024%2012:00:00%20AM&amp;iBook=1%22)" TargetMode="External"/><Relationship Id="rId186" Type="http://schemas.openxmlformats.org/officeDocument/2006/relationships/hyperlink" Target="javascript:OpenNewWindow(%22GLBudget.Detail.aspx?WCI=n&amp;hAcct=265&amp;hRevision=0&amp;sActualsBooks=1&amp;hTree=7&amp;hProperty=15&amp;dtYear=1/1/2024%2012:00:00%20AM&amp;iBook=1%22)" TargetMode="External"/><Relationship Id="rId211" Type="http://schemas.openxmlformats.org/officeDocument/2006/relationships/hyperlink" Target="javascript:OpenNewWindow(%22GLBudget.Detail.aspx?WCI=n&amp;hAcct=506&amp;hRevision=0&amp;sActualsBooks=1&amp;hTree=7&amp;hProperty=15&amp;dtYear=1/1/2024%2012:00:00%20AM&amp;iBook=1%22)" TargetMode="External"/><Relationship Id="rId232" Type="http://schemas.openxmlformats.org/officeDocument/2006/relationships/hyperlink" Target="javascript:OpenNewWindow(%22GLBudget.Detail.aspx?WCI=n&amp;hAcct=581&amp;hRevision=0&amp;sActualsBooks=1&amp;hTree=7&amp;hProperty=15&amp;dtYear=1/1/2024%2012:00:00%20AM&amp;iBook=1%22)" TargetMode="External"/><Relationship Id="rId253" Type="http://schemas.openxmlformats.org/officeDocument/2006/relationships/hyperlink" Target="javascript:OpenNewWindow(%22GLBudget.Detail.aspx?WCI=n&amp;hAcct=541&amp;hRevision=0&amp;sActualsBooks=1&amp;hTree=7&amp;hProperty=15&amp;dtYear=1/1/2024%2012:00:00%20AM&amp;iBook=1%22)" TargetMode="External"/><Relationship Id="rId274" Type="http://schemas.openxmlformats.org/officeDocument/2006/relationships/hyperlink" Target="javascript:OpenNewWindow(%22GLBudget.Detail.aspx?WCI=n&amp;hAcct=307&amp;hRevision=0&amp;sActualsBooks=1&amp;hTree=7&amp;hProperty=15&amp;dtYear=1/1/2024%2012:00:00%20AM&amp;iBook=1%22)" TargetMode="External"/><Relationship Id="rId27" Type="http://schemas.openxmlformats.org/officeDocument/2006/relationships/hyperlink" Target="javascript:OpenNewWindow(%22GLBudget.Detail.aspx?WCI=n&amp;hAcct=144&amp;hRevision=0&amp;sActualsBooks=1&amp;hTree=7&amp;hProperty=15&amp;dtYear=1/1/2024%2012:00:00%20AM&amp;iBook=1%22)" TargetMode="External"/><Relationship Id="rId48" Type="http://schemas.openxmlformats.org/officeDocument/2006/relationships/hyperlink" Target="javascript:OpenNewWindow(%22GLBudget.Detail.aspx?WCI=n&amp;hAcct=689&amp;hRevision=0&amp;sActualsBooks=1&amp;hTree=7&amp;hProperty=15&amp;dtYear=1/1/2024%2012:00:00%20AM&amp;iBook=1%22)" TargetMode="External"/><Relationship Id="rId69" Type="http://schemas.openxmlformats.org/officeDocument/2006/relationships/hyperlink" Target="javascript:OpenNewWindow(%22GLBudget.Detail.aspx?WCI=n&amp;hAcct=620&amp;hRevision=0&amp;sActualsBooks=1&amp;hTree=7&amp;hProperty=15&amp;dtYear=1/1/2024%2012:00:00%20AM&amp;iBook=1%22)" TargetMode="External"/><Relationship Id="rId113" Type="http://schemas.openxmlformats.org/officeDocument/2006/relationships/hyperlink" Target="javascript:OpenNewWindow(%22GLBudget.Detail.aspx?WCI=n&amp;hAcct=213&amp;hRevision=0&amp;sActualsBooks=1&amp;hTree=7&amp;hProperty=15&amp;dtYear=1/1/2024%2012:00:00%20AM&amp;iBook=1%22)" TargetMode="External"/><Relationship Id="rId134" Type="http://schemas.openxmlformats.org/officeDocument/2006/relationships/hyperlink" Target="javascript:OpenNewWindow(%22GLBudget.Detail.aspx?WCI=n&amp;hAcct=702&amp;hRevision=0&amp;sActualsBooks=1&amp;hTree=7&amp;hProperty=15&amp;dtYear=1/1/2024%2012:00:00%20AM&amp;iBook=1%22)" TargetMode="External"/><Relationship Id="rId80" Type="http://schemas.openxmlformats.org/officeDocument/2006/relationships/hyperlink" Target="javascript:OpenNewWindow(%22GLBudget.Detail.aspx?WCI=n&amp;hAcct=176&amp;hRevision=0&amp;sActualsBooks=1&amp;hTree=7&amp;hProperty=15&amp;dtYear=1/1/2024%2012:00:00%20AM&amp;iBook=1%22)" TargetMode="External"/><Relationship Id="rId155" Type="http://schemas.openxmlformats.org/officeDocument/2006/relationships/hyperlink" Target="javascript:OpenNewWindow(%22GLBudget.Detail.aspx?WCI=n&amp;hAcct=234&amp;hRevision=0&amp;sActualsBooks=1&amp;hTree=7&amp;hProperty=15&amp;dtYear=1/1/2024%2012:00:00%20AM&amp;iBook=1%22)" TargetMode="External"/><Relationship Id="rId176" Type="http://schemas.openxmlformats.org/officeDocument/2006/relationships/hyperlink" Target="javascript:OpenNewWindow(%22GLBudget.Detail.aspx?WCI=n&amp;hAcct=448&amp;hRevision=0&amp;sActualsBooks=1&amp;hTree=7&amp;hProperty=15&amp;dtYear=1/1/2024%2012:00:00%20AM&amp;iBook=1%22)" TargetMode="External"/><Relationship Id="rId197" Type="http://schemas.openxmlformats.org/officeDocument/2006/relationships/hyperlink" Target="javascript:OpenNewWindow(%22GLBudget.Detail.aspx?WCI=n&amp;hAcct=273&amp;hRevision=0&amp;sActualsBooks=1&amp;hTree=7&amp;hProperty=15&amp;dtYear=1/1/2024%2012:00:00%20AM&amp;iBook=1%22)" TargetMode="External"/><Relationship Id="rId201" Type="http://schemas.openxmlformats.org/officeDocument/2006/relationships/hyperlink" Target="javascript:OpenNewWindow(%22GLBudget.Detail.aspx?WCI=n&amp;hAcct=277&amp;hRevision=0&amp;sActualsBooks=1&amp;hTree=7&amp;hProperty=15&amp;dtYear=1/1/2024%2012:00:00%20AM&amp;iBook=1%22)" TargetMode="External"/><Relationship Id="rId222" Type="http://schemas.openxmlformats.org/officeDocument/2006/relationships/hyperlink" Target="javascript:OpenNewWindow(%22GLBudget.Detail.aspx?WCI=n&amp;hAcct=288&amp;hRevision=0&amp;sActualsBooks=1&amp;hTree=7&amp;hProperty=15&amp;dtYear=1/1/2024%2012:00:00%20AM&amp;iBook=1%22)" TargetMode="External"/><Relationship Id="rId243" Type="http://schemas.openxmlformats.org/officeDocument/2006/relationships/hyperlink" Target="javascript:OpenNewWindow(%22GLBudget.Detail.aspx?WCI=n&amp;hAcct=328&amp;hRevision=0&amp;sActualsBooks=1&amp;hTree=7&amp;hProperty=15&amp;dtYear=1/1/2024%2012:00:00%20AM&amp;iBook=1%22)" TargetMode="External"/><Relationship Id="rId264" Type="http://schemas.openxmlformats.org/officeDocument/2006/relationships/hyperlink" Target="javascript:OpenNewWindow(%22GLBudget.Detail.aspx?WCI=n&amp;hAcct=373&amp;hRevision=0&amp;sActualsBooks=1&amp;hTree=7&amp;hProperty=15&amp;dtYear=1/1/2024%2012:00:00%20AM&amp;iBook=1%22)" TargetMode="External"/><Relationship Id="rId285" Type="http://schemas.openxmlformats.org/officeDocument/2006/relationships/hyperlink" Target="javascript:OpenNewWindow(%22GLBudget.Detail.aspx?WCI=n&amp;hAcct=314&amp;hRevision=0&amp;sActualsBooks=1&amp;hTree=7&amp;hProperty=15&amp;dtYear=1/1/2024%2012:00:00%20AM&amp;iBook=1%22)" TargetMode="External"/><Relationship Id="rId17" Type="http://schemas.openxmlformats.org/officeDocument/2006/relationships/hyperlink" Target="javascript:OpenNewWindow(%22GLBudget.Detail.aspx?WCI=n&amp;hAcct=371&amp;hRevision=0&amp;sActualsBooks=1&amp;hTree=7&amp;hProperty=15&amp;dtYear=1/1/2024%2012:00:00%20AM&amp;iBook=1%22)" TargetMode="External"/><Relationship Id="rId38" Type="http://schemas.openxmlformats.org/officeDocument/2006/relationships/hyperlink" Target="javascript:OpenNewWindow(%22GLBudget.Detail.aspx?WCI=n&amp;hAcct=149&amp;hRevision=0&amp;sActualsBooks=1&amp;hTree=7&amp;hProperty=15&amp;dtYear=1/1/2024%2012:00:00%20AM&amp;iBook=1%22)" TargetMode="External"/><Relationship Id="rId59" Type="http://schemas.openxmlformats.org/officeDocument/2006/relationships/hyperlink" Target="javascript:OpenNewWindow(%22GLBudget.Detail.aspx?WCI=n&amp;hAcct=604&amp;hRevision=0&amp;sActualsBooks=1&amp;hTree=7&amp;hProperty=15&amp;dtYear=1/1/2024%2012:00:00%20AM&amp;iBook=1%22)" TargetMode="External"/><Relationship Id="rId103" Type="http://schemas.openxmlformats.org/officeDocument/2006/relationships/hyperlink" Target="javascript:OpenNewWindow(%22GLBudget.Detail.aspx?WCI=n&amp;hAcct=201&amp;hRevision=0&amp;sActualsBooks=1&amp;hTree=7&amp;hProperty=15&amp;dtYear=1/1/2024%2012:00:00%20AM&amp;iBook=1%22)" TargetMode="External"/><Relationship Id="rId124" Type="http://schemas.openxmlformats.org/officeDocument/2006/relationships/hyperlink" Target="javascript:OpenNewWindow(%22GLBudget.Detail.aspx?WCI=n&amp;hAcct=190&amp;hRevision=0&amp;sActualsBooks=1&amp;hTree=7&amp;hProperty=15&amp;dtYear=1/1/2024%2012:00:00%20AM&amp;iBook=1%22)" TargetMode="External"/><Relationship Id="rId70" Type="http://schemas.openxmlformats.org/officeDocument/2006/relationships/hyperlink" Target="javascript:OpenNewWindow(%22GLBudget.Detail.aspx?WCI=n&amp;hAcct=621&amp;hRevision=0&amp;sActualsBooks=1&amp;hTree=7&amp;hProperty=15&amp;dtYear=1/1/2024%2012:00:00%20AM&amp;iBook=1%22)" TargetMode="External"/><Relationship Id="rId91" Type="http://schemas.openxmlformats.org/officeDocument/2006/relationships/hyperlink" Target="javascript:OpenNewWindow(%22GLBudget.Detail.aspx?WCI=n&amp;hAcct=191&amp;hRevision=0&amp;sActualsBooks=1&amp;hTree=7&amp;hProperty=15&amp;dtYear=1/1/2024%2012:00:00%20AM&amp;iBook=1%22)" TargetMode="External"/><Relationship Id="rId145" Type="http://schemas.openxmlformats.org/officeDocument/2006/relationships/hyperlink" Target="javascript:OpenNewWindow(%22GLBudget.Detail.aspx?WCI=n&amp;hAcct=499&amp;hRevision=0&amp;sActualsBooks=1&amp;hTree=7&amp;hProperty=15&amp;dtYear=1/1/2024%2012:00:00%20AM&amp;iBook=1%22)" TargetMode="External"/><Relationship Id="rId166" Type="http://schemas.openxmlformats.org/officeDocument/2006/relationships/hyperlink" Target="javascript:OpenNewWindow(%22GLBudget.Detail.aspx?WCI=n&amp;hAcct=250&amp;hRevision=0&amp;sActualsBooks=1&amp;hTree=7&amp;hProperty=15&amp;dtYear=1/1/2024%2012:00:00%20AM&amp;iBook=1%22)" TargetMode="External"/><Relationship Id="rId187" Type="http://schemas.openxmlformats.org/officeDocument/2006/relationships/hyperlink" Target="javascript:OpenNewWindow(%22GLBudget.Detail.aspx?WCI=n&amp;hAcct=266&amp;hRevision=0&amp;sActualsBooks=1&amp;hTree=7&amp;hProperty=15&amp;dtYear=1/1/2024%2012:00:00%20AM&amp;iBook=1%22)" TargetMode="External"/><Relationship Id="rId1" Type="http://schemas.openxmlformats.org/officeDocument/2006/relationships/hyperlink" Target="javascript:OpenNewWindow(%22GLBudget.Detail.aspx?WCI=n&amp;hAcct=124&amp;hRevision=0&amp;sActualsBooks=1&amp;hTree=7&amp;hProperty=15&amp;dtYear=1/1/2024%2012:00:00%20AM&amp;iBook=1%22)" TargetMode="External"/><Relationship Id="rId212" Type="http://schemas.openxmlformats.org/officeDocument/2006/relationships/hyperlink" Target="javascript:OpenNewWindow(%22GLBudget.Detail.aspx?WCI=n&amp;hAcct=507&amp;hRevision=0&amp;sActualsBooks=1&amp;hTree=7&amp;hProperty=15&amp;dtYear=1/1/2024%2012:00:00%20AM&amp;iBook=1%22)" TargetMode="External"/><Relationship Id="rId233" Type="http://schemas.openxmlformats.org/officeDocument/2006/relationships/hyperlink" Target="javascript:OpenNewWindow(%22GLBudget.Detail.aspx?WCI=n&amp;hAcct=573&amp;hRevision=0&amp;sActualsBooks=1&amp;hTree=7&amp;hProperty=15&amp;dtYear=1/1/2024%2012:00:00%20AM&amp;iBook=1%22)" TargetMode="External"/><Relationship Id="rId254" Type="http://schemas.openxmlformats.org/officeDocument/2006/relationships/hyperlink" Target="javascript:OpenNewWindow(%22GLBudget.Detail.aspx?WCI=n&amp;hAcct=539&amp;hRevision=0&amp;sActualsBooks=1&amp;hTree=7&amp;hProperty=15&amp;dtYear=1/1/2024%2012:00:00%20AM&amp;iBook=1%22)" TargetMode="External"/><Relationship Id="rId28" Type="http://schemas.openxmlformats.org/officeDocument/2006/relationships/hyperlink" Target="javascript:OpenNewWindow(%22GLBudget.Detail.aspx?WCI=n&amp;hAcct=145&amp;hRevision=0&amp;sActualsBooks=1&amp;hTree=7&amp;hProperty=15&amp;dtYear=1/1/2024%2012:00:00%20AM&amp;iBook=1%22)" TargetMode="External"/><Relationship Id="rId49" Type="http://schemas.openxmlformats.org/officeDocument/2006/relationships/hyperlink" Target="javascript:OpenNewWindow(%22GLBudget.Detail.aspx?WCI=n&amp;hAcct=691&amp;hRevision=0&amp;sActualsBooks=1&amp;hTree=7&amp;hProperty=15&amp;dtYear=1/1/2024%2012:00:00%20AM&amp;iBook=1%22)" TargetMode="External"/><Relationship Id="rId114" Type="http://schemas.openxmlformats.org/officeDocument/2006/relationships/hyperlink" Target="javascript:OpenNewWindow(%22GLBudget.Detail.aspx?WCI=n&amp;hAcct=214&amp;hRevision=0&amp;sActualsBooks=1&amp;hTree=7&amp;hProperty=15&amp;dtYear=1/1/2024%2012:00:00%20AM&amp;iBook=1%22)" TargetMode="External"/><Relationship Id="rId275" Type="http://schemas.openxmlformats.org/officeDocument/2006/relationships/hyperlink" Target="javascript:OpenNewWindow(%22GLBudget.Detail.aspx?WCI=n&amp;hAcct=308&amp;hRevision=0&amp;sActualsBooks=1&amp;hTree=7&amp;hProperty=15&amp;dtYear=1/1/2024%2012:00:00%20AM&amp;iBook=1%22)" TargetMode="External"/><Relationship Id="rId60" Type="http://schemas.openxmlformats.org/officeDocument/2006/relationships/hyperlink" Target="javascript:OpenNewWindow(%22GLBudget.Detail.aspx?WCI=n&amp;hAcct=156&amp;hRevision=0&amp;sActualsBooks=1&amp;hTree=7&amp;hProperty=15&amp;dtYear=1/1/2024%2012:00:00%20AM&amp;iBook=1%22)" TargetMode="External"/><Relationship Id="rId81" Type="http://schemas.openxmlformats.org/officeDocument/2006/relationships/hyperlink" Target="javascript:OpenNewWindow(%22GLBudget.Detail.aspx?WCI=n&amp;hAcct=490&amp;hRevision=0&amp;sActualsBooks=1&amp;hTree=7&amp;hProperty=15&amp;dtYear=1/1/2024%2012:00:00%20AM&amp;iBook=1%22)" TargetMode="External"/><Relationship Id="rId135" Type="http://schemas.openxmlformats.org/officeDocument/2006/relationships/hyperlink" Target="javascript:OpenNewWindow(%22GLBudget.Detail.aspx?WCI=n&amp;hAcct=500&amp;hRevision=0&amp;sActualsBooks=1&amp;hTree=7&amp;hProperty=15&amp;dtYear=1/1/2024%2012:00:00%20AM&amp;iBook=1%22)" TargetMode="External"/><Relationship Id="rId156" Type="http://schemas.openxmlformats.org/officeDocument/2006/relationships/hyperlink" Target="javascript:OpenNewWindow(%22GLBudget.Detail.aspx?WCI=n&amp;hAcct=235&amp;hRevision=0&amp;sActualsBooks=1&amp;hTree=7&amp;hProperty=15&amp;dtYear=1/1/2024%2012:00:00%20AM&amp;iBook=1%22)" TargetMode="External"/><Relationship Id="rId177" Type="http://schemas.openxmlformats.org/officeDocument/2006/relationships/hyperlink" Target="javascript:OpenNewWindow(%22GLBudget.Detail.aspx?WCI=n&amp;hAcct=502&amp;hRevision=0&amp;sActualsBooks=1&amp;hTree=7&amp;hProperty=15&amp;dtYear=1/1/2024%2012:00:00%20AM&amp;iBook=1%22)" TargetMode="External"/><Relationship Id="rId198" Type="http://schemas.openxmlformats.org/officeDocument/2006/relationships/hyperlink" Target="javascript:OpenNewWindow(%22GLBudget.Detail.aspx?WCI=n&amp;hAcct=274&amp;hRevision=0&amp;sActualsBooks=1&amp;hTree=7&amp;hProperty=15&amp;dtYear=1/1/2024%2012:00:00%20AM&amp;iBook=1%22)" TargetMode="External"/><Relationship Id="rId202" Type="http://schemas.openxmlformats.org/officeDocument/2006/relationships/hyperlink" Target="javascript:OpenNewWindow(%22GLBudget.Detail.aspx?WCI=n&amp;hAcct=278&amp;hRevision=0&amp;sActualsBooks=1&amp;hTree=7&amp;hProperty=15&amp;dtYear=1/1/2024%2012:00:00%20AM&amp;iBook=1%22)" TargetMode="External"/><Relationship Id="rId223" Type="http://schemas.openxmlformats.org/officeDocument/2006/relationships/hyperlink" Target="javascript:OpenNewWindow(%22GLBudget.Detail.aspx?WCI=n&amp;hAcct=289&amp;hRevision=0&amp;sActualsBooks=1&amp;hTree=7&amp;hProperty=15&amp;dtYear=1/1/2024%2012:00:00%20AM&amp;iBook=1%22)" TargetMode="External"/><Relationship Id="rId244" Type="http://schemas.openxmlformats.org/officeDocument/2006/relationships/hyperlink" Target="javascript:OpenNewWindow(%22GLBudget.Detail.aspx?WCI=n&amp;hAcct=583&amp;hRevision=0&amp;sActualsBooks=1&amp;hTree=7&amp;hProperty=15&amp;dtYear=1/1/2024%2012:00:00%20AM&amp;iBook=1%22)" TargetMode="External"/><Relationship Id="rId18" Type="http://schemas.openxmlformats.org/officeDocument/2006/relationships/hyperlink" Target="javascript:OpenNewWindow(%22GLBudget.Detail.aspx?WCI=n&amp;hAcct=372&amp;hRevision=0&amp;sActualsBooks=1&amp;hTree=7&amp;hProperty=15&amp;dtYear=1/1/2024%2012:00:00%20AM&amp;iBook=1%22)" TargetMode="External"/><Relationship Id="rId39" Type="http://schemas.openxmlformats.org/officeDocument/2006/relationships/hyperlink" Target="javascript:OpenNewWindow(%22GLBudget.Detail.aspx?WCI=n&amp;hAcct=655&amp;hRevision=0&amp;sActualsBooks=1&amp;hTree=7&amp;hProperty=15&amp;dtYear=1/1/2024%2012:00:00%20AM&amp;iBook=1%22)" TargetMode="External"/><Relationship Id="rId265" Type="http://schemas.openxmlformats.org/officeDocument/2006/relationships/hyperlink" Target="javascript:OpenNewWindow(%22GLBudget.Detail.aspx?WCI=n&amp;hAcct=299&amp;hRevision=0&amp;sActualsBooks=1&amp;hTree=7&amp;hProperty=15&amp;dtYear=1/1/2024%2012:00:00%20AM&amp;iBook=1%22)" TargetMode="External"/><Relationship Id="rId286" Type="http://schemas.openxmlformats.org/officeDocument/2006/relationships/hyperlink" Target="javascript:OpenNewWindow(%22GLBudget.Detail.aspx?WCI=n&amp;hAcct=315&amp;hRevision=0&amp;sActualsBooks=1&amp;hTree=7&amp;hProperty=15&amp;dtYear=1/1/2024%2012:00:00%20AM&amp;iBook=1%22)" TargetMode="External"/><Relationship Id="rId50" Type="http://schemas.openxmlformats.org/officeDocument/2006/relationships/hyperlink" Target="javascript:OpenNewWindow(%22GLBudget.Detail.aspx?WCI=n&amp;hAcct=693&amp;hRevision=0&amp;sActualsBooks=1&amp;hTree=7&amp;hProperty=15&amp;dtYear=1/1/2024%2012:00:00%20AM&amp;iBook=1%22)" TargetMode="External"/><Relationship Id="rId104" Type="http://schemas.openxmlformats.org/officeDocument/2006/relationships/hyperlink" Target="javascript:OpenNewWindow(%22GLBudget.Detail.aspx?WCI=n&amp;hAcct=202&amp;hRevision=0&amp;sActualsBooks=1&amp;hTree=7&amp;hProperty=15&amp;dtYear=1/1/2024%2012:00:00%20AM&amp;iBook=1%22)" TargetMode="External"/><Relationship Id="rId125" Type="http://schemas.openxmlformats.org/officeDocument/2006/relationships/hyperlink" Target="javascript:OpenNewWindow(%22GLBudget.Detail.aspx?WCI=n&amp;hAcct=662&amp;hRevision=0&amp;sActualsBooks=1&amp;hTree=7&amp;hProperty=15&amp;dtYear=1/1/2024%2012:00:00%20AM&amp;iBook=1%22)" TargetMode="External"/><Relationship Id="rId146" Type="http://schemas.openxmlformats.org/officeDocument/2006/relationships/hyperlink" Target="javascript:OpenNewWindow(%22GLBudget.Detail.aspx?WCI=n&amp;hAcct=224&amp;hRevision=0&amp;sActualsBooks=1&amp;hTree=7&amp;hProperty=15&amp;dtYear=1/1/2024%2012:00:00%20AM&amp;iBook=1%22)" TargetMode="External"/><Relationship Id="rId167" Type="http://schemas.openxmlformats.org/officeDocument/2006/relationships/hyperlink" Target="javascript:OpenNewWindow(%22GLBudget.Detail.aspx?WCI=n&amp;hAcct=251&amp;hRevision=0&amp;sActualsBooks=1&amp;hTree=7&amp;hProperty=15&amp;dtYear=1/1/2024%2012:00:00%20AM&amp;iBook=1%22)" TargetMode="External"/><Relationship Id="rId188" Type="http://schemas.openxmlformats.org/officeDocument/2006/relationships/hyperlink" Target="javascript:OpenNewWindow(%22GLBudget.Detail.aspx?WCI=n&amp;hAcct=703&amp;hRevision=0&amp;sActualsBooks=1&amp;hTree=7&amp;hProperty=15&amp;dtYear=1/1/2024%2012:00:00%20AM&amp;iBook=1%22)" TargetMode="External"/><Relationship Id="rId71" Type="http://schemas.openxmlformats.org/officeDocument/2006/relationships/hyperlink" Target="javascript:OpenNewWindow(%22GLBudget.Detail.aspx?WCI=n&amp;hAcct=164&amp;hRevision=0&amp;sActualsBooks=1&amp;hTree=7&amp;hProperty=15&amp;dtYear=1/1/2024%2012:00:00%20AM&amp;iBook=1%22)" TargetMode="External"/><Relationship Id="rId92" Type="http://schemas.openxmlformats.org/officeDocument/2006/relationships/hyperlink" Target="javascript:OpenNewWindow(%22GLBudget.Detail.aspx?WCI=n&amp;hAcct=192&amp;hRevision=0&amp;sActualsBooks=1&amp;hTree=7&amp;hProperty=15&amp;dtYear=1/1/2024%2012:00:00%20AM&amp;iBook=1%22)" TargetMode="External"/><Relationship Id="rId213" Type="http://schemas.openxmlformats.org/officeDocument/2006/relationships/hyperlink" Target="javascript:OpenNewWindow(%22GLBudget.Detail.aspx?WCI=n&amp;hAcct=508&amp;hRevision=0&amp;sActualsBooks=1&amp;hTree=7&amp;hProperty=15&amp;dtYear=1/1/2024%2012:00:00%20AM&amp;iBook=1%22)" TargetMode="External"/><Relationship Id="rId234" Type="http://schemas.openxmlformats.org/officeDocument/2006/relationships/hyperlink" Target="javascript:OpenNewWindow(%22GLBudget.Detail.aspx?WCI=n&amp;hAcct=551&amp;hRevision=0&amp;sActualsBooks=1&amp;hTree=7&amp;hProperty=15&amp;dtYear=1/1/2024%2012:00:00%20AM&amp;iBook=1%22)" TargetMode="External"/><Relationship Id="rId2" Type="http://schemas.openxmlformats.org/officeDocument/2006/relationships/hyperlink" Target="javascript:OpenNewWindow(%22GLBudget.Detail.aspx?WCI=n&amp;hAcct=125&amp;hRevision=0&amp;sActualsBooks=1&amp;hTree=7&amp;hProperty=15&amp;dtYear=1/1/2024%2012:00:00%20AM&amp;iBook=1%22)" TargetMode="External"/><Relationship Id="rId29" Type="http://schemas.openxmlformats.org/officeDocument/2006/relationships/hyperlink" Target="javascript:OpenNewWindow(%22GLBudget.Detail.aspx?WCI=n&amp;hAcct=349&amp;hRevision=0&amp;sActualsBooks=1&amp;hTree=7&amp;hProperty=15&amp;dtYear=1/1/2024%2012:00:00%20AM&amp;iBook=1%22)" TargetMode="External"/><Relationship Id="rId255" Type="http://schemas.openxmlformats.org/officeDocument/2006/relationships/hyperlink" Target="javascript:OpenNewWindow(%22GLBudget.Detail.aspx?WCI=n&amp;hAcct=540&amp;hRevision=0&amp;sActualsBooks=1&amp;hTree=7&amp;hProperty=15&amp;dtYear=1/1/2024%2012:00:00%20AM&amp;iBook=1%22)" TargetMode="External"/><Relationship Id="rId276" Type="http://schemas.openxmlformats.org/officeDocument/2006/relationships/hyperlink" Target="javascript:OpenNewWindow(%22GLBudget.Detail.aspx?WCI=n&amp;hAcct=473&amp;hRevision=0&amp;sActualsBooks=1&amp;hTree=7&amp;hProperty=15&amp;dtYear=1/1/2024%2012:00:00%20AM&amp;iBook=1%22)" TargetMode="External"/><Relationship Id="rId40" Type="http://schemas.openxmlformats.org/officeDocument/2006/relationships/hyperlink" Target="javascript:OpenNewWindow(%22GLBudget.Detail.aspx?WCI=n&amp;hAcct=651&amp;hRevision=0&amp;sActualsBooks=1&amp;hTree=7&amp;hProperty=15&amp;dtYear=1/1/2024%2012:00:00%20AM&amp;iBook=1%22)" TargetMode="External"/><Relationship Id="rId115" Type="http://schemas.openxmlformats.org/officeDocument/2006/relationships/hyperlink" Target="javascript:OpenNewWindow(%22GLBudget.Detail.aspx?WCI=n&amp;hAcct=215&amp;hRevision=0&amp;sActualsBooks=1&amp;hTree=7&amp;hProperty=15&amp;dtYear=1/1/2024%2012:00:00%20AM&amp;iBook=1%22)" TargetMode="External"/><Relationship Id="rId136" Type="http://schemas.openxmlformats.org/officeDocument/2006/relationships/hyperlink" Target="javascript:OpenNewWindow(%22GLBudget.Detail.aspx?WCI=n&amp;hAcct=501&amp;hRevision=0&amp;sActualsBooks=1&amp;hTree=7&amp;hProperty=15&amp;dtYear=1/1/2024%2012:00:00%20AM&amp;iBook=1%22)" TargetMode="External"/><Relationship Id="rId157" Type="http://schemas.openxmlformats.org/officeDocument/2006/relationships/hyperlink" Target="javascript:OpenNewWindow(%22GLBudget.Detail.aspx?WCI=n&amp;hAcct=239&amp;hRevision=0&amp;sActualsBooks=1&amp;hTree=7&amp;hProperty=15&amp;dtYear=1/1/2024%2012:00:00%20AM&amp;iBook=1%22)" TargetMode="External"/><Relationship Id="rId178" Type="http://schemas.openxmlformats.org/officeDocument/2006/relationships/hyperlink" Target="javascript:OpenNewWindow(%22GLBudget.Detail.aspx?WCI=n&amp;hAcct=503&amp;hRevision=0&amp;sActualsBooks=1&amp;hTree=7&amp;hProperty=15&amp;dtYear=1/1/2024%2012:00:00%20AM&amp;iBook=1%22)" TargetMode="External"/><Relationship Id="rId61" Type="http://schemas.openxmlformats.org/officeDocument/2006/relationships/hyperlink" Target="javascript:OpenNewWindow(%22GLBudget.Detail.aspx?WCI=n&amp;hAcct=157&amp;hRevision=0&amp;sActualsBooks=1&amp;hTree=7&amp;hProperty=15&amp;dtYear=1/1/2024%2012:00:00%20AM&amp;iBook=1%22)" TargetMode="External"/><Relationship Id="rId82" Type="http://schemas.openxmlformats.org/officeDocument/2006/relationships/hyperlink" Target="javascript:OpenNewWindow(%22GLBudget.Detail.aspx?WCI=n&amp;hAcct=179&amp;hRevision=0&amp;sActualsBooks=1&amp;hTree=7&amp;hProperty=15&amp;dtYear=1/1/2024%2012:00:00%20AM&amp;iBook=1%22)" TargetMode="External"/><Relationship Id="rId199" Type="http://schemas.openxmlformats.org/officeDocument/2006/relationships/hyperlink" Target="javascript:OpenNewWindow(%22GLBudget.Detail.aspx?WCI=n&amp;hAcct=275&amp;hRevision=0&amp;sActualsBooks=1&amp;hTree=7&amp;hProperty=15&amp;dtYear=1/1/2024%2012:00:00%20AM&amp;iBook=1%22)" TargetMode="External"/><Relationship Id="rId203" Type="http://schemas.openxmlformats.org/officeDocument/2006/relationships/hyperlink" Target="javascript:OpenNewWindow(%22GLBudget.Detail.aspx?WCI=n&amp;hAcct=279&amp;hRevision=0&amp;sActualsBooks=1&amp;hTree=7&amp;hProperty=15&amp;dtYear=1/1/2024%2012:00:00%20AM&amp;iBook=1%22)" TargetMode="External"/><Relationship Id="rId19" Type="http://schemas.openxmlformats.org/officeDocument/2006/relationships/hyperlink" Target="javascript:OpenNewWindow(%22GLBudget.Detail.aspx?WCI=n&amp;hAcct=134&amp;hRevision=0&amp;sActualsBooks=1&amp;hTree=7&amp;hProperty=15&amp;dtYear=1/1/2024%2012:00:00%20AM&amp;iBook=1%22)" TargetMode="External"/><Relationship Id="rId224" Type="http://schemas.openxmlformats.org/officeDocument/2006/relationships/hyperlink" Target="javascript:OpenNewWindow(%22GLBudget.Detail.aspx?WCI=n&amp;hAcct=613&amp;hRevision=0&amp;sActualsBooks=1&amp;hTree=7&amp;hProperty=15&amp;dtYear=1/1/2024%2012:00:00%20AM&amp;iBook=1%22)" TargetMode="External"/><Relationship Id="rId245" Type="http://schemas.openxmlformats.org/officeDocument/2006/relationships/hyperlink" Target="javascript:OpenNewWindow(%22GLBudget.Detail.aspx?WCI=n&amp;hAcct=291&amp;hRevision=0&amp;sActualsBooks=1&amp;hTree=7&amp;hProperty=15&amp;dtYear=1/1/2024%2012:00:00%20AM&amp;iBook=1%22)" TargetMode="External"/><Relationship Id="rId266" Type="http://schemas.openxmlformats.org/officeDocument/2006/relationships/hyperlink" Target="javascript:OpenNewWindow(%22GLBudget.Detail.aspx?WCI=n&amp;hAcct=300&amp;hRevision=0&amp;sActualsBooks=1&amp;hTree=7&amp;hProperty=15&amp;dtYear=1/1/2024%2012:00:00%20AM&amp;iBook=1%22)" TargetMode="External"/><Relationship Id="rId287" Type="http://schemas.openxmlformats.org/officeDocument/2006/relationships/hyperlink" Target="javascript:OpenNewWindow(%22GLBudget.Detail.aspx?WCI=n&amp;hAcct=666&amp;hRevision=0&amp;sActualsBooks=1&amp;hTree=7&amp;hProperty=15&amp;dtYear=1/1/2024%2012:00:00%20AM&amp;iBook=1%22)" TargetMode="External"/><Relationship Id="rId30" Type="http://schemas.openxmlformats.org/officeDocument/2006/relationships/hyperlink" Target="javascript:OpenNewWindow(%22GLBudget.Detail.aspx?WCI=n&amp;hAcct=460&amp;hRevision=0&amp;sActualsBooks=1&amp;hTree=7&amp;hProperty=15&amp;dtYear=1/1/2024%2012:00:00%20AM&amp;iBook=1%22)" TargetMode="External"/><Relationship Id="rId105" Type="http://schemas.openxmlformats.org/officeDocument/2006/relationships/hyperlink" Target="javascript:OpenNewWindow(%22GLBudget.Detail.aspx?WCI=n&amp;hAcct=203&amp;hRevision=0&amp;sActualsBooks=1&amp;hTree=7&amp;hProperty=15&amp;dtYear=1/1/2024%2012:00:00%20AM&amp;iBook=1%22)" TargetMode="External"/><Relationship Id="rId126" Type="http://schemas.openxmlformats.org/officeDocument/2006/relationships/hyperlink" Target="javascript:OpenNewWindow(%22GLBudget.Detail.aspx?WCI=n&amp;hAcct=220&amp;hRevision=0&amp;sActualsBooks=1&amp;hTree=7&amp;hProperty=15&amp;dtYear=1/1/2024%2012:00:00%20AM&amp;iBook=1%22)" TargetMode="External"/><Relationship Id="rId147" Type="http://schemas.openxmlformats.org/officeDocument/2006/relationships/hyperlink" Target="javascript:OpenNewWindow(%22GLBudget.Detail.aspx?WCI=n&amp;hAcct=533&amp;hRevision=0&amp;sActualsBooks=1&amp;hTree=7&amp;hProperty=15&amp;dtYear=1/1/2024%2012:00:00%20AM&amp;iBook=1%22)" TargetMode="External"/><Relationship Id="rId168" Type="http://schemas.openxmlformats.org/officeDocument/2006/relationships/hyperlink" Target="javascript:OpenNewWindow(%22GLBudget.Detail.aspx?WCI=n&amp;hAcct=252&amp;hRevision=0&amp;sActualsBooks=1&amp;hTree=7&amp;hProperty=15&amp;dtYear=1/1/2024%2012:00:00%20AM&amp;iBook=1%22)" TargetMode="External"/><Relationship Id="rId51" Type="http://schemas.openxmlformats.org/officeDocument/2006/relationships/hyperlink" Target="javascript:OpenNewWindow(%22GLBudget.Detail.aspx?WCI=n&amp;hAcct=692&amp;hRevision=0&amp;sActualsBooks=1&amp;hTree=7&amp;hProperty=15&amp;dtYear=1/1/2024%2012:00:00%20AM&amp;iBook=1%22)" TargetMode="External"/><Relationship Id="rId72" Type="http://schemas.openxmlformats.org/officeDocument/2006/relationships/hyperlink" Target="javascript:OpenNewWindow(%22GLBudget.Detail.aspx?WCI=n&amp;hAcct=609&amp;hRevision=0&amp;sActualsBooks=1&amp;hTree=7&amp;hProperty=15&amp;dtYear=1/1/2024%2012:00:00%20AM&amp;iBook=1%22)" TargetMode="External"/><Relationship Id="rId93" Type="http://schemas.openxmlformats.org/officeDocument/2006/relationships/hyperlink" Target="javascript:OpenNewWindow(%22GLBudget.Detail.aspx?WCI=n&amp;hAcct=193&amp;hRevision=0&amp;sActualsBooks=1&amp;hTree=7&amp;hProperty=15&amp;dtYear=1/1/2024%2012:00:00%20AM&amp;iBook=1%22)" TargetMode="External"/><Relationship Id="rId189" Type="http://schemas.openxmlformats.org/officeDocument/2006/relationships/hyperlink" Target="javascript:OpenNewWindow(%22GLBudget.Detail.aspx?WCI=n&amp;hAcct=267&amp;hRevision=0&amp;sActualsBooks=1&amp;hTree=7&amp;hProperty=15&amp;dtYear=1/1/2024%2012:00:00%20AM&amp;iBook=1%22)" TargetMode="External"/><Relationship Id="rId3" Type="http://schemas.openxmlformats.org/officeDocument/2006/relationships/hyperlink" Target="javascript:OpenNewWindow(%22GLBudget.Detail.aspx?WCI=n&amp;hAcct=364&amp;hRevision=0&amp;sActualsBooks=1&amp;hTree=7&amp;hProperty=15&amp;dtYear=1/1/2024%2012:00:00%20AM&amp;iBook=1%22)" TargetMode="External"/><Relationship Id="rId214" Type="http://schemas.openxmlformats.org/officeDocument/2006/relationships/hyperlink" Target="javascript:OpenNewWindow(%22GLBudget.Detail.aspx?WCI=n&amp;hAcct=283&amp;hRevision=0&amp;sActualsBooks=1&amp;hTree=7&amp;hProperty=15&amp;dtYear=1/1/2024%2012:00:00%20AM&amp;iBook=1%22)" TargetMode="External"/><Relationship Id="rId235" Type="http://schemas.openxmlformats.org/officeDocument/2006/relationships/hyperlink" Target="javascript:OpenNewWindow(%22GLBudget.Detail.aspx?WCI=n&amp;hAcct=576&amp;hRevision=0&amp;sActualsBooks=1&amp;hTree=7&amp;hProperty=15&amp;dtYear=1/1/2024%2012:00:00%20AM&amp;iBook=1%22)" TargetMode="External"/><Relationship Id="rId256" Type="http://schemas.openxmlformats.org/officeDocument/2006/relationships/hyperlink" Target="javascript:OpenNewWindow(%22GLBudget.Detail.aspx?WCI=n&amp;hAcct=542&amp;hRevision=0&amp;sActualsBooks=1&amp;hTree=7&amp;hProperty=15&amp;dtYear=1/1/2024%2012:00:00%20AM&amp;iBook=1%22)" TargetMode="External"/><Relationship Id="rId277" Type="http://schemas.openxmlformats.org/officeDocument/2006/relationships/hyperlink" Target="javascript:OpenNewWindow(%22GLBudget.Detail.aspx?WCI=n&amp;hAcct=474&amp;hRevision=0&amp;sActualsBooks=1&amp;hTree=7&amp;hProperty=15&amp;dtYear=1/1/2024%2012:00:00%20AM&amp;iBook=1%22)" TargetMode="External"/><Relationship Id="rId116" Type="http://schemas.openxmlformats.org/officeDocument/2006/relationships/hyperlink" Target="javascript:OpenNewWindow(%22GLBudget.Detail.aspx?WCI=n&amp;hAcct=216&amp;hRevision=0&amp;sActualsBooks=1&amp;hTree=7&amp;hProperty=15&amp;dtYear=1/1/2024%2012:00:00%20AM&amp;iBook=1%22)" TargetMode="External"/><Relationship Id="rId137" Type="http://schemas.openxmlformats.org/officeDocument/2006/relationships/hyperlink" Target="javascript:OpenNewWindow(%22GLBudget.Detail.aspx?WCI=n&amp;hAcct=223&amp;hRevision=0&amp;sActualsBooks=1&amp;hTree=7&amp;hProperty=15&amp;dtYear=1/1/2024%2012:00:00%20AM&amp;iBook=1%22)" TargetMode="External"/><Relationship Id="rId158" Type="http://schemas.openxmlformats.org/officeDocument/2006/relationships/hyperlink" Target="javascript:OpenNewWindow(%22GLBudget.Detail.aspx?WCI=n&amp;hAcct=240&amp;hRevision=0&amp;sActualsBooks=1&amp;hTree=7&amp;hProperty=15&amp;dtYear=1/1/2024%2012:00:00%20AM&amp;iBook=1%22)" TargetMode="External"/><Relationship Id="rId20" Type="http://schemas.openxmlformats.org/officeDocument/2006/relationships/hyperlink" Target="javascript:OpenNewWindow(%22GLBudget.Detail.aspx?WCI=n&amp;hAcct=137&amp;hRevision=0&amp;sActualsBooks=1&amp;hTree=7&amp;hProperty=15&amp;dtYear=1/1/2024%2012:00:00%20AM&amp;iBook=1%22)" TargetMode="External"/><Relationship Id="rId41" Type="http://schemas.openxmlformats.org/officeDocument/2006/relationships/hyperlink" Target="javascript:OpenNewWindow(%22GLBudget.Detail.aspx?WCI=n&amp;hAcct=649&amp;hRevision=0&amp;sActualsBooks=1&amp;hTree=7&amp;hProperty=15&amp;dtYear=1/1/2024%2012:00:00%20AM&amp;iBook=1%22)" TargetMode="External"/><Relationship Id="rId62" Type="http://schemas.openxmlformats.org/officeDocument/2006/relationships/hyperlink" Target="javascript:OpenNewWindow(%22GLBudget.Detail.aspx?WCI=n&amp;hAcct=158&amp;hRevision=0&amp;sActualsBooks=1&amp;hTree=7&amp;hProperty=15&amp;dtYear=1/1/2024%2012:00:00%20AM&amp;iBook=1%22)" TargetMode="External"/><Relationship Id="rId83" Type="http://schemas.openxmlformats.org/officeDocument/2006/relationships/hyperlink" Target="javascript:OpenNewWindow(%22GLBudget.Detail.aspx?WCI=n&amp;hAcct=180&amp;hRevision=0&amp;sActualsBooks=1&amp;hTree=7&amp;hProperty=15&amp;dtYear=1/1/2024%2012:00:00%20AM&amp;iBook=1%22)" TargetMode="External"/><Relationship Id="rId179" Type="http://schemas.openxmlformats.org/officeDocument/2006/relationships/hyperlink" Target="javascript:OpenNewWindow(%22GLBudget.Detail.aspx?WCI=n&amp;hAcct=611&amp;hRevision=0&amp;sActualsBooks=1&amp;hTree=7&amp;hProperty=15&amp;dtYear=1/1/2024%2012:00:00%20AM&amp;iBook=1%22)" TargetMode="External"/><Relationship Id="rId190" Type="http://schemas.openxmlformats.org/officeDocument/2006/relationships/hyperlink" Target="javascript:OpenNewWindow(%22GLBudget.Detail.aspx?WCI=n&amp;hAcct=449&amp;hRevision=0&amp;sActualsBooks=1&amp;hTree=7&amp;hProperty=15&amp;dtYear=1/1/2024%2012:00:00%20AM&amp;iBook=1%22)" TargetMode="External"/><Relationship Id="rId204" Type="http://schemas.openxmlformats.org/officeDocument/2006/relationships/hyperlink" Target="javascript:OpenNewWindow(%22GLBudget.Detail.aspx?WCI=n&amp;hAcct=280&amp;hRevision=0&amp;sActualsBooks=1&amp;hTree=7&amp;hProperty=15&amp;dtYear=1/1/2024%2012:00:00%20AM&amp;iBook=1%22)" TargetMode="External"/><Relationship Id="rId225" Type="http://schemas.openxmlformats.org/officeDocument/2006/relationships/hyperlink" Target="javascript:OpenNewWindow(%22GLBudget.Detail.aspx?WCI=n&amp;hAcct=290&amp;hRevision=0&amp;sActualsBooks=1&amp;hTree=7&amp;hProperty=15&amp;dtYear=1/1/2024%2012:00:00%20AM&amp;iBook=1%22)" TargetMode="External"/><Relationship Id="rId246" Type="http://schemas.openxmlformats.org/officeDocument/2006/relationships/hyperlink" Target="javascript:OpenNewWindow(%22GLBudget.Detail.aspx?WCI=n&amp;hAcct=292&amp;hRevision=0&amp;sActualsBooks=1&amp;hTree=7&amp;hProperty=15&amp;dtYear=1/1/2024%2012:00:00%20AM&amp;iBook=1%22)" TargetMode="External"/><Relationship Id="rId267" Type="http://schemas.openxmlformats.org/officeDocument/2006/relationships/hyperlink" Target="javascript:OpenNewWindow(%22GLBudget.Detail.aspx?WCI=n&amp;hAcct=301&amp;hRevision=0&amp;sActualsBooks=1&amp;hTree=7&amp;hProperty=15&amp;dtYear=1/1/2024%2012:00:00%20AM&amp;iBook=1%22)" TargetMode="External"/><Relationship Id="rId288" Type="http://schemas.openxmlformats.org/officeDocument/2006/relationships/hyperlink" Target="javascript:OpenNewWindow(%22GLBudget.Detail.aspx?WCI=n&amp;hAcct=316&amp;hRevision=0&amp;sActualsBooks=1&amp;hTree=7&amp;hProperty=15&amp;dtYear=1/1/2024%2012:00:00%20AM&amp;iBook=1%22)" TargetMode="External"/><Relationship Id="rId106" Type="http://schemas.openxmlformats.org/officeDocument/2006/relationships/hyperlink" Target="javascript:OpenNewWindow(%22GLBudget.Detail.aspx?WCI=n&amp;hAcct=447&amp;hRevision=0&amp;sActualsBooks=1&amp;hTree=7&amp;hProperty=15&amp;dtYear=1/1/2024%2012:00:00%20AM&amp;iBook=1%22)" TargetMode="External"/><Relationship Id="rId127" Type="http://schemas.openxmlformats.org/officeDocument/2006/relationships/hyperlink" Target="javascript:OpenNewWindow(%22GLBudget.Detail.aspx?WCI=n&amp;hAcct=612&amp;hRevision=0&amp;sActualsBooks=1&amp;hTree=7&amp;hProperty=15&amp;dtYear=1/1/2024%2012:00:00%20AM&amp;iBook=1%22)" TargetMode="External"/><Relationship Id="rId10" Type="http://schemas.openxmlformats.org/officeDocument/2006/relationships/hyperlink" Target="javascript:OpenNewWindow(%22GLBudget.Detail.aspx?WCI=n&amp;hAcct=348&amp;hRevision=0&amp;sActualsBooks=1&amp;hTree=7&amp;hProperty=15&amp;dtYear=1/1/2024%2012:00:00%20AM&amp;iBook=1%22)" TargetMode="External"/><Relationship Id="rId31" Type="http://schemas.openxmlformats.org/officeDocument/2006/relationships/hyperlink" Target="javascript:OpenNewWindow(%22GLBudget.Detail.aspx?WCI=n&amp;hAcct=461&amp;hRevision=0&amp;sActualsBooks=1&amp;hTree=7&amp;hProperty=15&amp;dtYear=1/1/2024%2012:00:00%20AM&amp;iBook=1%22)" TargetMode="External"/><Relationship Id="rId52" Type="http://schemas.openxmlformats.org/officeDocument/2006/relationships/hyperlink" Target="javascript:OpenNewWindow(%22GLBudget.Detail.aspx?WCI=n&amp;hAcct=150&amp;hRevision=0&amp;sActualsBooks=1&amp;hTree=7&amp;hProperty=15&amp;dtYear=1/1/2024%2012:00:00%20AM&amp;iBook=1%22)" TargetMode="External"/><Relationship Id="rId73" Type="http://schemas.openxmlformats.org/officeDocument/2006/relationships/hyperlink" Target="javascript:OpenNewWindow(%22GLBudget.Detail.aspx?WCI=n&amp;hAcct=165&amp;hRevision=0&amp;sActualsBooks=1&amp;hTree=7&amp;hProperty=15&amp;dtYear=1/1/2024%2012:00:00%20AM&amp;iBook=1%22)" TargetMode="External"/><Relationship Id="rId94" Type="http://schemas.openxmlformats.org/officeDocument/2006/relationships/hyperlink" Target="javascript:OpenNewWindow(%22GLBudget.Detail.aspx?WCI=n&amp;hAcct=194&amp;hRevision=0&amp;sActualsBooks=1&amp;hTree=7&amp;hProperty=15&amp;dtYear=1/1/2024%2012:00:00%20AM&amp;iBook=1%22)" TargetMode="External"/><Relationship Id="rId148" Type="http://schemas.openxmlformats.org/officeDocument/2006/relationships/hyperlink" Target="javascript:OpenNewWindow(%22GLBudget.Detail.aspx?WCI=n&amp;hAcct=225&amp;hRevision=0&amp;sActualsBooks=1&amp;hTree=7&amp;hProperty=15&amp;dtYear=1/1/2024%2012:00:00%20AM&amp;iBook=1%22)" TargetMode="External"/><Relationship Id="rId169" Type="http://schemas.openxmlformats.org/officeDocument/2006/relationships/hyperlink" Target="javascript:OpenNewWindow(%22GLBudget.Detail.aspx?WCI=n&amp;hAcct=253&amp;hRevision=0&amp;sActualsBooks=1&amp;hTree=7&amp;hProperty=15&amp;dtYear=1/1/2024%2012:00:00%20AM&amp;iBook=1%22)" TargetMode="External"/><Relationship Id="rId4" Type="http://schemas.openxmlformats.org/officeDocument/2006/relationships/hyperlink" Target="javascript:OpenNewWindow(%22GLBudget.Detail.aspx?WCI=n&amp;hAcct=365&amp;hRevision=0&amp;sActualsBooks=1&amp;hTree=7&amp;hProperty=15&amp;dtYear=1/1/2024%2012:00:00%20AM&amp;iBook=1%22)" TargetMode="External"/><Relationship Id="rId180" Type="http://schemas.openxmlformats.org/officeDocument/2006/relationships/hyperlink" Target="javascript:OpenNewWindow(%22GLBudget.Detail.aspx?WCI=n&amp;hAcct=549&amp;hRevision=0&amp;sActualsBooks=1&amp;hTree=7&amp;hProperty=15&amp;dtYear=1/1/2024%2012:00:00%20AM&amp;iBook=1%22)" TargetMode="External"/><Relationship Id="rId215" Type="http://schemas.openxmlformats.org/officeDocument/2006/relationships/hyperlink" Target="javascript:OpenNewWindow(%22GLBudget.Detail.aspx?WCI=n&amp;hAcct=287&amp;hRevision=0&amp;sActualsBooks=1&amp;hTree=7&amp;hProperty=15&amp;dtYear=1/1/2024%2012:00:00%20AM&amp;iBook=1%22)" TargetMode="External"/><Relationship Id="rId236" Type="http://schemas.openxmlformats.org/officeDocument/2006/relationships/hyperlink" Target="javascript:OpenNewWindow(%22GLBudget.Detail.aspx?WCI=n&amp;hAcct=579&amp;hRevision=0&amp;sActualsBooks=1&amp;hTree=7&amp;hProperty=15&amp;dtYear=1/1/2024%2012:00:00%20AM&amp;iBook=1%22)" TargetMode="External"/><Relationship Id="rId257" Type="http://schemas.openxmlformats.org/officeDocument/2006/relationships/hyperlink" Target="javascript:OpenNewWindow(%22GLBudget.Detail.aspx?WCI=n&amp;hAcct=669&amp;hRevision=0&amp;sActualsBooks=1&amp;hTree=7&amp;hProperty=15&amp;dtYear=1/1/2024%2012:00:00%20AM&amp;iBook=1%22)" TargetMode="External"/><Relationship Id="rId278" Type="http://schemas.openxmlformats.org/officeDocument/2006/relationships/hyperlink" Target="javascript:OpenNewWindow(%22GLBudget.Detail.aspx?WCI=n&amp;hAcct=698&amp;hRevision=0&amp;sActualsBooks=1&amp;hTree=7&amp;hProperty=15&amp;dtYear=1/1/2024%2012:00:00%20AM&amp;iBook=1%22)" TargetMode="External"/><Relationship Id="rId42" Type="http://schemas.openxmlformats.org/officeDocument/2006/relationships/hyperlink" Target="javascript:OpenNewWindow(%22GLBudget.Detail.aspx?WCI=n&amp;hAcct=706&amp;hRevision=0&amp;sActualsBooks=1&amp;hTree=7&amp;hProperty=15&amp;dtYear=1/1/2024%2012:00:00%20AM&amp;iBook=1%22)" TargetMode="External"/><Relationship Id="rId84" Type="http://schemas.openxmlformats.org/officeDocument/2006/relationships/hyperlink" Target="javascript:OpenNewWindow(%22GLBudget.Detail.aspx?WCI=n&amp;hAcct=181&amp;hRevision=0&amp;sActualsBooks=1&amp;hTree=7&amp;hProperty=15&amp;dtYear=1/1/2024%2012:00:00%20AM&amp;iBook=1%22)" TargetMode="External"/><Relationship Id="rId138" Type="http://schemas.openxmlformats.org/officeDocument/2006/relationships/hyperlink" Target="javascript:OpenNewWindow(%22GLBudget.Detail.aspx?WCI=n&amp;hAcct=492&amp;hRevision=0&amp;sActualsBooks=1&amp;hTree=7&amp;hProperty=15&amp;dtYear=1/1/2024%2012:00:00%20AM&amp;iBook=1%22)" TargetMode="External"/><Relationship Id="rId191" Type="http://schemas.openxmlformats.org/officeDocument/2006/relationships/hyperlink" Target="javascript:OpenNewWindow(%22GLBudget.Detail.aspx?WCI=n&amp;hAcct=268&amp;hRevision=0&amp;sActualsBooks=1&amp;hTree=7&amp;hProperty=15&amp;dtYear=1/1/2024%2012:00:00%20AM&amp;iBook=1%22)" TargetMode="External"/><Relationship Id="rId205" Type="http://schemas.openxmlformats.org/officeDocument/2006/relationships/hyperlink" Target="javascript:OpenNewWindow(%22GLBudget.Detail.aspx?WCI=n&amp;hAcct=451&amp;hRevision=0&amp;sActualsBooks=1&amp;hTree=7&amp;hProperty=15&amp;dtYear=1/1/2024%2012:00:00%20AM&amp;iBook=1%22)" TargetMode="External"/><Relationship Id="rId247" Type="http://schemas.openxmlformats.org/officeDocument/2006/relationships/hyperlink" Target="javascript:OpenNewWindow(%22GLBudget.Detail.aspx?WCI=n&amp;hAcct=293&amp;hRevision=0&amp;sActualsBooks=1&amp;hTree=7&amp;hProperty=15&amp;dtYear=1/1/2024%2012:00:00%20AM&amp;iBook=1%22)" TargetMode="External"/><Relationship Id="rId107" Type="http://schemas.openxmlformats.org/officeDocument/2006/relationships/hyperlink" Target="javascript:OpenNewWindow(%22GLBudget.Detail.aspx?WCI=n&amp;hAcct=204&amp;hRevision=0&amp;sActualsBooks=1&amp;hTree=7&amp;hProperty=15&amp;dtYear=1/1/2024%2012:00:00%20AM&amp;iBook=1%22)" TargetMode="External"/><Relationship Id="rId289" Type="http://schemas.openxmlformats.org/officeDocument/2006/relationships/hyperlink" Target="javascript:OpenNewWindow(%22GLBudget.Detail.aspx?WCI=n&amp;hAcct=317&amp;hRevision=0&amp;sActualsBooks=1&amp;hTree=7&amp;hProperty=15&amp;dtYear=1/1/2024%2012:00:00%20AM&amp;iBook=1%22)" TargetMode="External"/><Relationship Id="rId11" Type="http://schemas.openxmlformats.org/officeDocument/2006/relationships/hyperlink" Target="javascript:OpenNewWindow(%22GLBudget.Detail.aspx?WCI=n&amp;hAcct=369&amp;hRevision=0&amp;sActualsBooks=1&amp;hTree=7&amp;hProperty=15&amp;dtYear=1/1/2024%2012:00:00%20AM&amp;iBook=1%22)" TargetMode="External"/><Relationship Id="rId53" Type="http://schemas.openxmlformats.org/officeDocument/2006/relationships/hyperlink" Target="javascript:OpenNewWindow(%22GLBudget.Detail.aspx?WCI=n&amp;hAcct=151&amp;hRevision=0&amp;sActualsBooks=1&amp;hTree=7&amp;hProperty=15&amp;dtYear=1/1/2024%2012:00:00%20AM&amp;iBook=1%22)" TargetMode="External"/><Relationship Id="rId149" Type="http://schemas.openxmlformats.org/officeDocument/2006/relationships/hyperlink" Target="javascript:OpenNewWindow(%22GLBudget.Detail.aspx?WCI=n&amp;hAcct=228&amp;hRevision=0&amp;sActualsBooks=1&amp;hTree=7&amp;hProperty=15&amp;dtYear=1/1/2024%2012:00:00%20AM&amp;iBook=1%22)" TargetMode="External"/><Relationship Id="rId95" Type="http://schemas.openxmlformats.org/officeDocument/2006/relationships/hyperlink" Target="javascript:OpenNewWindow(%22GLBudget.Detail.aspx?WCI=n&amp;hAcct=602&amp;hRevision=0&amp;sActualsBooks=1&amp;hTree=7&amp;hProperty=15&amp;dtYear=1/1/2024%2012:00:00%20AM&amp;iBook=1%22)" TargetMode="External"/><Relationship Id="rId160" Type="http://schemas.openxmlformats.org/officeDocument/2006/relationships/hyperlink" Target="javascript:OpenNewWindow(%22GLBudget.Detail.aspx?WCI=n&amp;hAcct=242&amp;hRevision=0&amp;sActualsBooks=1&amp;hTree=7&amp;hProperty=15&amp;dtYear=1/1/2024%2012:00:00%20AM&amp;iBook=1%22)" TargetMode="External"/><Relationship Id="rId216" Type="http://schemas.openxmlformats.org/officeDocument/2006/relationships/hyperlink" Target="javascript:OpenNewWindow(%22GLBudget.Detail.aspx?WCI=n&amp;hAcct=334&amp;hRevision=0&amp;sActualsBooks=1&amp;hTree=7&amp;hProperty=15&amp;dtYear=1/1/2024%2012:00:00%20AM&amp;iBook=1%22)" TargetMode="External"/><Relationship Id="rId258" Type="http://schemas.openxmlformats.org/officeDocument/2006/relationships/hyperlink" Target="javascript:OpenNewWindow(%22GLBudget.Detail.aspx?WCI=n&amp;hAcct=543&amp;hRevision=0&amp;sActualsBooks=1&amp;hTree=7&amp;hProperty=15&amp;dtYear=1/1/2024%2012:00:00%20AM&amp;iBook=1%22)" TargetMode="External"/><Relationship Id="rId22" Type="http://schemas.openxmlformats.org/officeDocument/2006/relationships/hyperlink" Target="javascript:OpenNewWindow(%22GLBudget.Detail.aspx?WCI=n&amp;hAcct=139&amp;hRevision=0&amp;sActualsBooks=1&amp;hTree=7&amp;hProperty=15&amp;dtYear=1/1/2024%2012:00:00%20AM&amp;iBook=1%22)" TargetMode="External"/><Relationship Id="rId64" Type="http://schemas.openxmlformats.org/officeDocument/2006/relationships/hyperlink" Target="javascript:OpenNewWindow(%22GLBudget.Detail.aspx?WCI=n&amp;hAcct=587&amp;hRevision=0&amp;sActualsBooks=1&amp;hTree=7&amp;hProperty=15&amp;dtYear=1/1/2024%2012:00:00%20AM&amp;iBook=1%22)" TargetMode="External"/><Relationship Id="rId118" Type="http://schemas.openxmlformats.org/officeDocument/2006/relationships/hyperlink" Target="javascript:OpenNewWindow(%22GLBudget.Detail.aspx?WCI=n&amp;hAcct=717&amp;hRevision=0&amp;sActualsBooks=1&amp;hTree=7&amp;hProperty=15&amp;dtYear=1/1/2024%2012:00:00%20AM&amp;iBook=1%22)" TargetMode="External"/><Relationship Id="rId171" Type="http://schemas.openxmlformats.org/officeDocument/2006/relationships/hyperlink" Target="javascript:OpenNewWindow(%22GLBudget.Detail.aspx?WCI=n&amp;hAcct=255&amp;hRevision=0&amp;sActualsBooks=1&amp;hTree=7&amp;hProperty=15&amp;dtYear=1/1/2024%2012:00:00%20AM&amp;iBook=1%22)" TargetMode="External"/><Relationship Id="rId227" Type="http://schemas.openxmlformats.org/officeDocument/2006/relationships/hyperlink" Target="javascript:OpenNewWindow(%22GLBudget.Detail.aspx?WCI=n&amp;hAcct=550&amp;hRevision=0&amp;sActualsBooks=1&amp;hTree=7&amp;hProperty=15&amp;dtYear=1/1/2024%2012:00:00%20AM&amp;iBook=1%22)" TargetMode="External"/><Relationship Id="rId269" Type="http://schemas.openxmlformats.org/officeDocument/2006/relationships/hyperlink" Target="javascript:OpenNewWindow(%22GLBudget.Detail.aspx?WCI=n&amp;hAcct=341&amp;hRevision=0&amp;sActualsBooks=1&amp;hTree=7&amp;hProperty=15&amp;dtYear=1/1/2024%2012:00:00%20AM&amp;iBook=1%22)" TargetMode="External"/></Relationships>
</file>

<file path=xl/worksheets/_rels/sheet11.xml.rels><?xml version="1.0" encoding="UTF-8" standalone="yes"?>
<Relationships xmlns="http://schemas.openxmlformats.org/package/2006/relationships"><Relationship Id="rId117" Type="http://schemas.openxmlformats.org/officeDocument/2006/relationships/hyperlink" Target="javascript:OpenNewWindow(%22GLBudget.Detail.aspx?WCI=n&amp;hAcct=715&amp;hRevision=0&amp;sActualsBooks=1&amp;hTree=7&amp;hProperty=63&amp;dtYear=1/1/2024%2012:00:00%20AM&amp;iBook=1%22)" TargetMode="External"/><Relationship Id="rId21" Type="http://schemas.openxmlformats.org/officeDocument/2006/relationships/hyperlink" Target="javascript:OpenNewWindow(%22GLBudget.Detail.aspx?WCI=n&amp;hAcct=138&amp;hRevision=0&amp;sActualsBooks=1&amp;hTree=7&amp;hProperty=63&amp;dtYear=1/1/2024%2012:00:00%20AM&amp;iBook=1%22)" TargetMode="External"/><Relationship Id="rId63" Type="http://schemas.openxmlformats.org/officeDocument/2006/relationships/hyperlink" Target="javascript:OpenNewWindow(%22GLBudget.Detail.aspx?WCI=n&amp;hAcct=161&amp;hRevision=0&amp;sActualsBooks=1&amp;hTree=7&amp;hProperty=63&amp;dtYear=1/1/2024%2012:00:00%20AM&amp;iBook=1%22)" TargetMode="External"/><Relationship Id="rId159" Type="http://schemas.openxmlformats.org/officeDocument/2006/relationships/hyperlink" Target="javascript:OpenNewWindow(%22GLBudget.Detail.aspx?WCI=n&amp;hAcct=241&amp;hRevision=0&amp;sActualsBooks=1&amp;hTree=7&amp;hProperty=63&amp;dtYear=1/1/2024%2012:00:00%20AM&amp;iBook=1%22)" TargetMode="External"/><Relationship Id="rId170" Type="http://schemas.openxmlformats.org/officeDocument/2006/relationships/hyperlink" Target="javascript:OpenNewWindow(%22GLBudget.Detail.aspx?WCI=n&amp;hAcct=254&amp;hRevision=0&amp;sActualsBooks=1&amp;hTree=7&amp;hProperty=63&amp;dtYear=1/1/2024%2012:00:00%20AM&amp;iBook=1%22)" TargetMode="External"/><Relationship Id="rId226" Type="http://schemas.openxmlformats.org/officeDocument/2006/relationships/hyperlink" Target="javascript:OpenNewWindow(%22GLBudget.Detail.aspx?WCI=n&amp;hAcct=572&amp;hRevision=0&amp;sActualsBooks=1&amp;hTree=7&amp;hProperty=63&amp;dtYear=1/1/2024%2012:00:00%20AM&amp;iBook=1%22)" TargetMode="External"/><Relationship Id="rId268" Type="http://schemas.openxmlformats.org/officeDocument/2006/relationships/hyperlink" Target="javascript:OpenNewWindow(%22GLBudget.Detail.aspx?WCI=n&amp;hAcct=342&amp;hRevision=0&amp;sActualsBooks=1&amp;hTree=7&amp;hProperty=63&amp;dtYear=1/1/2024%2012:00:00%20AM&amp;iBook=1%22)" TargetMode="External"/><Relationship Id="rId32" Type="http://schemas.openxmlformats.org/officeDocument/2006/relationships/hyperlink" Target="javascript:OpenNewWindow(%22GLBudget.Detail.aspx?WCI=n&amp;hAcct=360&amp;hRevision=0&amp;sActualsBooks=1&amp;hTree=7&amp;hProperty=63&amp;dtYear=1/1/2024%2012:00:00%20AM&amp;iBook=1%22)" TargetMode="External"/><Relationship Id="rId74" Type="http://schemas.openxmlformats.org/officeDocument/2006/relationships/hyperlink" Target="javascript:OpenNewWindow(%22GLBudget.Detail.aspx?WCI=n&amp;hAcct=166&amp;hRevision=0&amp;sActualsBooks=1&amp;hTree=7&amp;hProperty=63&amp;dtYear=1/1/2024%2012:00:00%20AM&amp;iBook=1%22)" TargetMode="External"/><Relationship Id="rId128" Type="http://schemas.openxmlformats.org/officeDocument/2006/relationships/hyperlink" Target="javascript:OpenNewWindow(%22GLBudget.Detail.aspx?WCI=n&amp;hAcct=491&amp;hRevision=0&amp;sActualsBooks=1&amp;hTree=7&amp;hProperty=63&amp;dtYear=1/1/2024%2012:00:00%20AM&amp;iBook=1%22)" TargetMode="External"/><Relationship Id="rId5" Type="http://schemas.openxmlformats.org/officeDocument/2006/relationships/hyperlink" Target="javascript:OpenNewWindow(%22GLBudget.Detail.aspx?WCI=n&amp;hAcct=126&amp;hRevision=0&amp;sActualsBooks=1&amp;hTree=7&amp;hProperty=63&amp;dtYear=1/1/2024%2012:00:00%20AM&amp;iBook=1%22)" TargetMode="External"/><Relationship Id="rId181" Type="http://schemas.openxmlformats.org/officeDocument/2006/relationships/hyperlink" Target="javascript:OpenNewWindow(%22GLBudget.Detail.aspx?WCI=n&amp;hAcct=619&amp;hRevision=0&amp;sActualsBooks=1&amp;hTree=7&amp;hProperty=63&amp;dtYear=1/1/2024%2012:00:00%20AM&amp;iBook=1%22)" TargetMode="External"/><Relationship Id="rId237" Type="http://schemas.openxmlformats.org/officeDocument/2006/relationships/hyperlink" Target="javascript:OpenNewWindow(%22GLBudget.Detail.aspx?WCI=n&amp;hAcct=570&amp;hRevision=0&amp;sActualsBooks=1&amp;hTree=7&amp;hProperty=63&amp;dtYear=1/1/2024%2012:00:00%20AM&amp;iBook=1%22)" TargetMode="External"/><Relationship Id="rId279" Type="http://schemas.openxmlformats.org/officeDocument/2006/relationships/hyperlink" Target="javascript:OpenNewWindow(%22GLBudget.Detail.aspx?WCI=n&amp;hAcct=694&amp;hRevision=0&amp;sActualsBooks=1&amp;hTree=7&amp;hProperty=63&amp;dtYear=1/1/2024%2012:00:00%20AM&amp;iBook=1%22)" TargetMode="External"/><Relationship Id="rId43" Type="http://schemas.openxmlformats.org/officeDocument/2006/relationships/hyperlink" Target="javascript:OpenNewWindow(%22GLBudget.Detail.aspx?WCI=n&amp;hAcct=685&amp;hRevision=0&amp;sActualsBooks=1&amp;hTree=7&amp;hProperty=63&amp;dtYear=1/1/2024%2012:00:00%20AM&amp;iBook=1%22)" TargetMode="External"/><Relationship Id="rId139" Type="http://schemas.openxmlformats.org/officeDocument/2006/relationships/hyperlink" Target="javascript:OpenNewWindow(%22GLBudget.Detail.aspx?WCI=n&amp;hAcct=493&amp;hRevision=0&amp;sActualsBooks=1&amp;hTree=7&amp;hProperty=63&amp;dtYear=1/1/2024%2012:00:00%20AM&amp;iBook=1%22)" TargetMode="External"/><Relationship Id="rId290" Type="http://schemas.openxmlformats.org/officeDocument/2006/relationships/hyperlink" Target="javascript:OpenNewWindow(%22GLBudget.Detail.aspx?WCI=n&amp;hAcct=318&amp;hRevision=0&amp;sActualsBooks=1&amp;hTree=7&amp;hProperty=63&amp;dtYear=1/1/2024%2012:00:00%20AM&amp;iBook=1%22)" TargetMode="External"/><Relationship Id="rId85" Type="http://schemas.openxmlformats.org/officeDocument/2006/relationships/hyperlink" Target="javascript:OpenNewWindow(%22GLBudget.Detail.aspx?WCI=n&amp;hAcct=182&amp;hRevision=0&amp;sActualsBooks=1&amp;hTree=7&amp;hProperty=63&amp;dtYear=1/1/2024%2012:00:00%20AM&amp;iBook=1%22)" TargetMode="External"/><Relationship Id="rId150" Type="http://schemas.openxmlformats.org/officeDocument/2006/relationships/hyperlink" Target="javascript:OpenNewWindow(%22GLBudget.Detail.aspx?WCI=n&amp;hAcct=229&amp;hRevision=0&amp;sActualsBooks=1&amp;hTree=7&amp;hProperty=63&amp;dtYear=1/1/2024%2012:00:00%20AM&amp;iBook=1%22)" TargetMode="External"/><Relationship Id="rId192" Type="http://schemas.openxmlformats.org/officeDocument/2006/relationships/hyperlink" Target="javascript:OpenNewWindow(%22GLBudget.Detail.aspx?WCI=n&amp;hAcct=450&amp;hRevision=0&amp;sActualsBooks=1&amp;hTree=7&amp;hProperty=63&amp;dtYear=1/1/2024%2012:00:00%20AM&amp;iBook=1%22)" TargetMode="External"/><Relationship Id="rId206" Type="http://schemas.openxmlformats.org/officeDocument/2006/relationships/hyperlink" Target="javascript:OpenNewWindow(%22GLBudget.Detail.aspx?WCI=n&amp;hAcct=452&amp;hRevision=0&amp;sActualsBooks=1&amp;hTree=7&amp;hProperty=63&amp;dtYear=1/1/2024%2012:00:00%20AM&amp;iBook=1%22)" TargetMode="External"/><Relationship Id="rId248" Type="http://schemas.openxmlformats.org/officeDocument/2006/relationships/hyperlink" Target="javascript:OpenNewWindow(%22GLBudget.Detail.aspx?WCI=n&amp;hAcct=509&amp;hRevision=0&amp;sActualsBooks=1&amp;hTree=7&amp;hProperty=63&amp;dtYear=1/1/2024%2012:00:00%20AM&amp;iBook=1%22)" TargetMode="External"/><Relationship Id="rId12" Type="http://schemas.openxmlformats.org/officeDocument/2006/relationships/hyperlink" Target="javascript:OpenNewWindow(%22GLBudget.Detail.aspx?WCI=n&amp;hAcct=129&amp;hRevision=0&amp;sActualsBooks=1&amp;hTree=7&amp;hProperty=63&amp;dtYear=1/1/2024%2012:00:00%20AM&amp;iBook=1%22)" TargetMode="External"/><Relationship Id="rId33" Type="http://schemas.openxmlformats.org/officeDocument/2006/relationships/hyperlink" Target="javascript:OpenNewWindow(%22GLBudget.Detail.aspx?WCI=n&amp;hAcct=361&amp;hRevision=0&amp;sActualsBooks=1&amp;hTree=7&amp;hProperty=63&amp;dtYear=1/1/2024%2012:00:00%20AM&amp;iBook=1%22)" TargetMode="External"/><Relationship Id="rId108" Type="http://schemas.openxmlformats.org/officeDocument/2006/relationships/hyperlink" Target="javascript:OpenNewWindow(%22GLBudget.Detail.aspx?WCI=n&amp;hAcct=205&amp;hRevision=0&amp;sActualsBooks=1&amp;hTree=7&amp;hProperty=63&amp;dtYear=1/1/2024%2012:00:00%20AM&amp;iBook=1%22)" TargetMode="External"/><Relationship Id="rId129" Type="http://schemas.openxmlformats.org/officeDocument/2006/relationships/hyperlink" Target="javascript:OpenNewWindow(%22GLBudget.Detail.aspx?WCI=n&amp;hAcct=221&amp;hRevision=0&amp;sActualsBooks=1&amp;hTree=7&amp;hProperty=63&amp;dtYear=1/1/2024%2012:00:00%20AM&amp;iBook=1%22)" TargetMode="External"/><Relationship Id="rId280" Type="http://schemas.openxmlformats.org/officeDocument/2006/relationships/hyperlink" Target="javascript:OpenNewWindow(%22GLBudget.Detail.aspx?WCI=n&amp;hAcct=695&amp;hRevision=0&amp;sActualsBooks=1&amp;hTree=7&amp;hProperty=63&amp;dtYear=1/1/2024%2012:00:00%20AM&amp;iBook=1%22)" TargetMode="External"/><Relationship Id="rId54" Type="http://schemas.openxmlformats.org/officeDocument/2006/relationships/hyperlink" Target="javascript:OpenNewWindow(%22GLBudget.Detail.aspx?WCI=n&amp;hAcct=152&amp;hRevision=0&amp;sActualsBooks=1&amp;hTree=7&amp;hProperty=63&amp;dtYear=1/1/2024%2012:00:00%20AM&amp;iBook=1%22)" TargetMode="External"/><Relationship Id="rId75" Type="http://schemas.openxmlformats.org/officeDocument/2006/relationships/hyperlink" Target="javascript:OpenNewWindow(%22GLBudget.Detail.aspx?WCI=n&amp;hAcct=584&amp;hRevision=0&amp;sActualsBooks=1&amp;hTree=7&amp;hProperty=63&amp;dtYear=1/1/2024%2012:00:00%20AM&amp;iBook=1%22)" TargetMode="External"/><Relationship Id="rId96" Type="http://schemas.openxmlformats.org/officeDocument/2006/relationships/hyperlink" Target="javascript:OpenNewWindow(%22GLBudget.Detail.aspx?WCI=n&amp;hAcct=208&amp;hRevision=0&amp;sActualsBooks=1&amp;hTree=7&amp;hProperty=63&amp;dtYear=1/1/2024%2012:00:00%20AM&amp;iBook=1%22)" TargetMode="External"/><Relationship Id="rId140" Type="http://schemas.openxmlformats.org/officeDocument/2006/relationships/hyperlink" Target="javascript:OpenNewWindow(%22GLBudget.Detail.aspx?WCI=n&amp;hAcct=494&amp;hRevision=0&amp;sActualsBooks=1&amp;hTree=7&amp;hProperty=63&amp;dtYear=1/1/2024%2012:00:00%20AM&amp;iBook=1%22)" TargetMode="External"/><Relationship Id="rId161" Type="http://schemas.openxmlformats.org/officeDocument/2006/relationships/hyperlink" Target="javascript:OpenNewWindow(%22GLBudget.Detail.aspx?WCI=n&amp;hAcct=243&amp;hRevision=0&amp;sActualsBooks=1&amp;hTree=7&amp;hProperty=63&amp;dtYear=1/1/2024%2012:00:00%20AM&amp;iBook=1%22)" TargetMode="External"/><Relationship Id="rId182" Type="http://schemas.openxmlformats.org/officeDocument/2006/relationships/hyperlink" Target="javascript:OpenNewWindow(%22GLBudget.Detail.aspx?WCI=n&amp;hAcct=504&amp;hRevision=0&amp;sActualsBooks=1&amp;hTree=7&amp;hProperty=63&amp;dtYear=1/1/2024%2012:00:00%20AM&amp;iBook=1%22)" TargetMode="External"/><Relationship Id="rId217" Type="http://schemas.openxmlformats.org/officeDocument/2006/relationships/hyperlink" Target="javascript:OpenNewWindow(%22GLBudget.Detail.aspx?WCI=n&amp;hAcct=335&amp;hRevision=0&amp;sActualsBooks=1&amp;hTree=7&amp;hProperty=63&amp;dtYear=1/1/2024%2012:00:00%20AM&amp;iBook=1%22)" TargetMode="External"/><Relationship Id="rId6" Type="http://schemas.openxmlformats.org/officeDocument/2006/relationships/hyperlink" Target="javascript:OpenNewWindow(%22GLBudget.Detail.aspx?WCI=n&amp;hAcct=127&amp;hRevision=0&amp;sActualsBooks=1&amp;hTree=7&amp;hProperty=63&amp;dtYear=1/1/2024%2012:00:00%20AM&amp;iBook=1%22)" TargetMode="External"/><Relationship Id="rId238" Type="http://schemas.openxmlformats.org/officeDocument/2006/relationships/hyperlink" Target="javascript:OpenNewWindow(%22GLBudget.Detail.aspx?WCI=n&amp;hAcct=582&amp;hRevision=0&amp;sActualsBooks=1&amp;hTree=7&amp;hProperty=63&amp;dtYear=1/1/2024%2012:00:00%20AM&amp;iBook=1%22)" TargetMode="External"/><Relationship Id="rId259" Type="http://schemas.openxmlformats.org/officeDocument/2006/relationships/hyperlink" Target="javascript:OpenNewWindow(%22GLBudget.Detail.aspx?WCI=n&amp;hAcct=544&amp;hRevision=0&amp;sActualsBooks=1&amp;hTree=7&amp;hProperty=63&amp;dtYear=1/1/2024%2012:00:00%20AM&amp;iBook=1%22)" TargetMode="External"/><Relationship Id="rId23" Type="http://schemas.openxmlformats.org/officeDocument/2006/relationships/hyperlink" Target="javascript:OpenNewWindow(%22GLBudget.Detail.aspx?WCI=n&amp;hAcct=140&amp;hRevision=0&amp;sActualsBooks=1&amp;hTree=7&amp;hProperty=63&amp;dtYear=1/1/2024%2012:00:00%20AM&amp;iBook=1%22)" TargetMode="External"/><Relationship Id="rId119" Type="http://schemas.openxmlformats.org/officeDocument/2006/relationships/hyperlink" Target="javascript:OpenNewWindow(%22GLBudget.Detail.aspx?WCI=n&amp;hAcct=716&amp;hRevision=0&amp;sActualsBooks=1&amp;hTree=7&amp;hProperty=63&amp;dtYear=1/1/2024%2012:00:00%20AM&amp;iBook=1%22)" TargetMode="External"/><Relationship Id="rId270" Type="http://schemas.openxmlformats.org/officeDocument/2006/relationships/hyperlink" Target="javascript:OpenNewWindow(%22GLBudget.Detail.aspx?WCI=n&amp;hAcct=534&amp;hRevision=0&amp;sActualsBooks=1&amp;hTree=7&amp;hProperty=63&amp;dtYear=1/1/2024%2012:00:00%20AM&amp;iBook=1%22)" TargetMode="External"/><Relationship Id="rId291" Type="http://schemas.openxmlformats.org/officeDocument/2006/relationships/hyperlink" Target="javascript:OpenNewWindow(%22GLBudget.Detail.aspx?WCI=n&amp;hAcct=319&amp;hRevision=0&amp;sActualsBooks=1&amp;hTree=7&amp;hProperty=63&amp;dtYear=1/1/2024%2012:00:00%20AM&amp;iBook=1%22)" TargetMode="External"/><Relationship Id="rId44" Type="http://schemas.openxmlformats.org/officeDocument/2006/relationships/hyperlink" Target="javascript:OpenNewWindow(%22GLBudget.Detail.aspx?WCI=n&amp;hAcct=686&amp;hRevision=0&amp;sActualsBooks=1&amp;hTree=7&amp;hProperty=63&amp;dtYear=1/1/2024%2012:00:00%20AM&amp;iBook=1%22)" TargetMode="External"/><Relationship Id="rId65" Type="http://schemas.openxmlformats.org/officeDocument/2006/relationships/hyperlink" Target="javascript:OpenNewWindow(%22GLBudget.Detail.aspx?WCI=n&amp;hAcct=162&amp;hRevision=0&amp;sActualsBooks=1&amp;hTree=7&amp;hProperty=63&amp;dtYear=1/1/2024%2012:00:00%20AM&amp;iBook=1%22)" TargetMode="External"/><Relationship Id="rId86" Type="http://schemas.openxmlformats.org/officeDocument/2006/relationships/hyperlink" Target="javascript:OpenNewWindow(%22GLBudget.Detail.aspx?WCI=n&amp;hAcct=185&amp;hRevision=0&amp;sActualsBooks=1&amp;hTree=7&amp;hProperty=63&amp;dtYear=1/1/2024%2012:00:00%20AM&amp;iBook=1%22)" TargetMode="External"/><Relationship Id="rId130" Type="http://schemas.openxmlformats.org/officeDocument/2006/relationships/hyperlink" Target="javascript:OpenNewWindow(%22GLBudget.Detail.aspx?WCI=n&amp;hAcct=222&amp;hRevision=0&amp;sActualsBooks=1&amp;hTree=7&amp;hProperty=63&amp;dtYear=1/1/2024%2012:00:00%20AM&amp;iBook=1%22)" TargetMode="External"/><Relationship Id="rId151" Type="http://schemas.openxmlformats.org/officeDocument/2006/relationships/hyperlink" Target="javascript:OpenNewWindow(%22GLBudget.Detail.aspx?WCI=n&amp;hAcct=230&amp;hRevision=0&amp;sActualsBooks=1&amp;hTree=7&amp;hProperty=63&amp;dtYear=1/1/2024%2012:00:00%20AM&amp;iBook=1%22)" TargetMode="External"/><Relationship Id="rId172" Type="http://schemas.openxmlformats.org/officeDocument/2006/relationships/hyperlink" Target="javascript:OpenNewWindow(%22GLBudget.Detail.aspx?WCI=n&amp;hAcct=256&amp;hRevision=0&amp;sActualsBooks=1&amp;hTree=7&amp;hProperty=63&amp;dtYear=1/1/2024%2012:00:00%20AM&amp;iBook=1%22)" TargetMode="External"/><Relationship Id="rId193" Type="http://schemas.openxmlformats.org/officeDocument/2006/relationships/hyperlink" Target="javascript:OpenNewWindow(%22GLBudget.Detail.aspx?WCI=n&amp;hAcct=269&amp;hRevision=0&amp;sActualsBooks=1&amp;hTree=7&amp;hProperty=63&amp;dtYear=1/1/2024%2012:00:00%20AM&amp;iBook=1%22)" TargetMode="External"/><Relationship Id="rId207" Type="http://schemas.openxmlformats.org/officeDocument/2006/relationships/hyperlink" Target="javascript:OpenNewWindow(%22GLBudget.Detail.aspx?WCI=n&amp;hAcct=281&amp;hRevision=0&amp;sActualsBooks=1&amp;hTree=7&amp;hProperty=63&amp;dtYear=1/1/2024%2012:00:00%20AM&amp;iBook=1%22)" TargetMode="External"/><Relationship Id="rId228" Type="http://schemas.openxmlformats.org/officeDocument/2006/relationships/hyperlink" Target="javascript:OpenNewWindow(%22GLBudget.Detail.aspx?WCI=n&amp;hAcct=575&amp;hRevision=0&amp;sActualsBooks=1&amp;hTree=7&amp;hProperty=63&amp;dtYear=1/1/2024%2012:00:00%20AM&amp;iBook=1%22)" TargetMode="External"/><Relationship Id="rId249" Type="http://schemas.openxmlformats.org/officeDocument/2006/relationships/hyperlink" Target="javascript:OpenNewWindow(%22GLBudget.Detail.aspx?WCI=n&amp;hAcct=510&amp;hRevision=0&amp;sActualsBooks=1&amp;hTree=7&amp;hProperty=63&amp;dtYear=1/1/2024%2012:00:00%20AM&amp;iBook=1%22)" TargetMode="External"/><Relationship Id="rId13" Type="http://schemas.openxmlformats.org/officeDocument/2006/relationships/hyperlink" Target="javascript:OpenNewWindow(%22GLBudget.Detail.aspx?WCI=n&amp;hAcct=130&amp;hRevision=0&amp;sActualsBooks=1&amp;hTree=7&amp;hProperty=63&amp;dtYear=1/1/2024%2012:00:00%20AM&amp;iBook=1%22)" TargetMode="External"/><Relationship Id="rId109" Type="http://schemas.openxmlformats.org/officeDocument/2006/relationships/hyperlink" Target="javascript:OpenNewWindow(%22GLBudget.Detail.aspx?WCI=n&amp;hAcct=206&amp;hRevision=0&amp;sActualsBooks=1&amp;hTree=7&amp;hProperty=63&amp;dtYear=1/1/2024%2012:00:00%20AM&amp;iBook=1%22)" TargetMode="External"/><Relationship Id="rId260" Type="http://schemas.openxmlformats.org/officeDocument/2006/relationships/hyperlink" Target="javascript:OpenNewWindow(%22GLBudget.Detail.aspx?WCI=n&amp;hAcct=297&amp;hRevision=0&amp;sActualsBooks=1&amp;hTree=7&amp;hProperty=63&amp;dtYear=1/1/2024%2012:00:00%20AM&amp;iBook=1%22)" TargetMode="External"/><Relationship Id="rId281" Type="http://schemas.openxmlformats.org/officeDocument/2006/relationships/hyperlink" Target="javascript:OpenNewWindow(%22GLBudget.Detail.aspx?WCI=n&amp;hAcct=667&amp;hRevision=0&amp;sActualsBooks=1&amp;hTree=7&amp;hProperty=63&amp;dtYear=1/1/2024%2012:00:00%20AM&amp;iBook=1%22)" TargetMode="External"/><Relationship Id="rId34" Type="http://schemas.openxmlformats.org/officeDocument/2006/relationships/hyperlink" Target="javascript:OpenNewWindow(%22GLBudget.Detail.aspx?WCI=n&amp;hAcct=362&amp;hRevision=0&amp;sActualsBooks=1&amp;hTree=7&amp;hProperty=63&amp;dtYear=1/1/2024%2012:00:00%20AM&amp;iBook=1%22)" TargetMode="External"/><Relationship Id="rId55" Type="http://schemas.openxmlformats.org/officeDocument/2006/relationships/hyperlink" Target="javascript:OpenNewWindow(%22GLBudget.Detail.aspx?WCI=n&amp;hAcct=153&amp;hRevision=0&amp;sActualsBooks=1&amp;hTree=7&amp;hProperty=63&amp;dtYear=1/1/2024%2012:00:00%20AM&amp;iBook=1%22)" TargetMode="External"/><Relationship Id="rId76" Type="http://schemas.openxmlformats.org/officeDocument/2006/relationships/hyperlink" Target="javascript:OpenNewWindow(%22GLBudget.Detail.aspx?WCI=n&amp;hAcct=172&amp;hRevision=0&amp;sActualsBooks=1&amp;hTree=7&amp;hProperty=63&amp;dtYear=1/1/2024%2012:00:00%20AM&amp;iBook=1%22)" TargetMode="External"/><Relationship Id="rId97" Type="http://schemas.openxmlformats.org/officeDocument/2006/relationships/hyperlink" Target="javascript:OpenNewWindow(%22GLBudget.Detail.aspx?WCI=n&amp;hAcct=209&amp;hRevision=0&amp;sActualsBooks=1&amp;hTree=7&amp;hProperty=63&amp;dtYear=1/1/2024%2012:00:00%20AM&amp;iBook=1%22)" TargetMode="External"/><Relationship Id="rId120" Type="http://schemas.openxmlformats.org/officeDocument/2006/relationships/hyperlink" Target="javascript:OpenNewWindow(%22GLBudget.Detail.aspx?WCI=n&amp;hAcct=331&amp;hRevision=0&amp;sActualsBooks=1&amp;hTree=7&amp;hProperty=63&amp;dtYear=1/1/2024%2012:00:00%20AM&amp;iBook=1%22)" TargetMode="External"/><Relationship Id="rId141" Type="http://schemas.openxmlformats.org/officeDocument/2006/relationships/hyperlink" Target="javascript:OpenNewWindow(%22GLBudget.Detail.aspx?WCI=n&amp;hAcct=495&amp;hRevision=0&amp;sActualsBooks=1&amp;hTree=7&amp;hProperty=63&amp;dtYear=1/1/2024%2012:00:00%20AM&amp;iBook=1%22)" TargetMode="External"/><Relationship Id="rId7" Type="http://schemas.openxmlformats.org/officeDocument/2006/relationships/hyperlink" Target="javascript:OpenNewWindow(%22GLBudget.Detail.aspx?WCI=n&amp;hAcct=350&amp;hRevision=0&amp;sActualsBooks=1&amp;hTree=7&amp;hProperty=63&amp;dtYear=1/1/2024%2012:00:00%20AM&amp;iBook=1%22)" TargetMode="External"/><Relationship Id="rId162" Type="http://schemas.openxmlformats.org/officeDocument/2006/relationships/hyperlink" Target="javascript:OpenNewWindow(%22GLBudget.Detail.aspx?WCI=n&amp;hAcct=244&amp;hRevision=0&amp;sActualsBooks=1&amp;hTree=7&amp;hProperty=63&amp;dtYear=1/1/2024%2012:00:00%20AM&amp;iBook=1%22)" TargetMode="External"/><Relationship Id="rId183" Type="http://schemas.openxmlformats.org/officeDocument/2006/relationships/hyperlink" Target="javascript:OpenNewWindow(%22GLBudget.Detail.aspx?WCI=n&amp;hAcct=262&amp;hRevision=0&amp;sActualsBooks=1&amp;hTree=7&amp;hProperty=63&amp;dtYear=1/1/2024%2012:00:00%20AM&amp;iBook=1%22)" TargetMode="External"/><Relationship Id="rId218" Type="http://schemas.openxmlformats.org/officeDocument/2006/relationships/hyperlink" Target="javascript:OpenNewWindow(%22GLBudget.Detail.aspx?WCI=n&amp;hAcct=455&amp;hRevision=0&amp;sActualsBooks=1&amp;hTree=7&amp;hProperty=63&amp;dtYear=1/1/2024%2012:00:00%20AM&amp;iBook=1%22)" TargetMode="External"/><Relationship Id="rId239" Type="http://schemas.openxmlformats.org/officeDocument/2006/relationships/hyperlink" Target="javascript:OpenNewWindow(%22GLBudget.Detail.aspx?WCI=n&amp;hAcct=574&amp;hRevision=0&amp;sActualsBooks=1&amp;hTree=7&amp;hProperty=63&amp;dtYear=1/1/2024%2012:00:00%20AM&amp;iBook=1%22)" TargetMode="External"/><Relationship Id="rId250" Type="http://schemas.openxmlformats.org/officeDocument/2006/relationships/hyperlink" Target="javascript:OpenNewWindow(%22GLBudget.Detail.aspx?WCI=n&amp;hAcct=325&amp;hRevision=0&amp;sActualsBooks=1&amp;hTree=7&amp;hProperty=63&amp;dtYear=1/1/2024%2012:00:00%20AM&amp;iBook=1%22)" TargetMode="External"/><Relationship Id="rId271" Type="http://schemas.openxmlformats.org/officeDocument/2006/relationships/hyperlink" Target="javascript:OpenNewWindow(%22GLBudget.Detail.aspx?WCI=n&amp;hAcct=304&amp;hRevision=0&amp;sActualsBooks=1&amp;hTree=7&amp;hProperty=63&amp;dtYear=1/1/2024%2012:00:00%20AM&amp;iBook=1%22)" TargetMode="External"/><Relationship Id="rId292" Type="http://schemas.openxmlformats.org/officeDocument/2006/relationships/hyperlink" Target="javascript:OpenNewWindow(%22GLBudget.Detail.aspx?WCI=n&amp;hAcct=320&amp;hRevision=0&amp;sActualsBooks=1&amp;hTree=7&amp;hProperty=63&amp;dtYear=1/1/2024%2012:00:00%20AM&amp;iBook=1%22)" TargetMode="External"/><Relationship Id="rId24" Type="http://schemas.openxmlformats.org/officeDocument/2006/relationships/hyperlink" Target="javascript:OpenNewWindow(%22GLBudget.Detail.aspx?WCI=n&amp;hAcct=141&amp;hRevision=0&amp;sActualsBooks=1&amp;hTree=7&amp;hProperty=63&amp;dtYear=1/1/2024%2012:00:00%20AM&amp;iBook=1%22)" TargetMode="External"/><Relationship Id="rId45" Type="http://schemas.openxmlformats.org/officeDocument/2006/relationships/hyperlink" Target="javascript:OpenNewWindow(%22GLBudget.Detail.aspx?WCI=n&amp;hAcct=687&amp;hRevision=0&amp;sActualsBooks=1&amp;hTree=7&amp;hProperty=63&amp;dtYear=1/1/2024%2012:00:00%20AM&amp;iBook=1%22)" TargetMode="External"/><Relationship Id="rId66" Type="http://schemas.openxmlformats.org/officeDocument/2006/relationships/hyperlink" Target="javascript:OpenNewWindow(%22GLBudget.Detail.aspx?WCI=n&amp;hAcct=163&amp;hRevision=0&amp;sActualsBooks=1&amp;hTree=7&amp;hProperty=63&amp;dtYear=1/1/2024%2012:00:00%20AM&amp;iBook=1%22)" TargetMode="External"/><Relationship Id="rId87" Type="http://schemas.openxmlformats.org/officeDocument/2006/relationships/hyperlink" Target="javascript:OpenNewWindow(%22GLBudget.Detail.aspx?WCI=n&amp;hAcct=186&amp;hRevision=0&amp;sActualsBooks=1&amp;hTree=7&amp;hProperty=63&amp;dtYear=1/1/2024%2012:00:00%20AM&amp;iBook=1%22)" TargetMode="External"/><Relationship Id="rId110" Type="http://schemas.openxmlformats.org/officeDocument/2006/relationships/hyperlink" Target="javascript:OpenNewWindow(%22GLBudget.Detail.aspx?WCI=n&amp;hAcct=207&amp;hRevision=0&amp;sActualsBooks=1&amp;hTree=7&amp;hProperty=63&amp;dtYear=1/1/2024%2012:00:00%20AM&amp;iBook=1%22)" TargetMode="External"/><Relationship Id="rId131" Type="http://schemas.openxmlformats.org/officeDocument/2006/relationships/hyperlink" Target="javascript:OpenNewWindow(%22GLBudget.Detail.aspx?WCI=n&amp;hAcct=699&amp;hRevision=0&amp;sActualsBooks=1&amp;hTree=7&amp;hProperty=63&amp;dtYear=1/1/2024%2012:00:00%20AM&amp;iBook=1%22)" TargetMode="External"/><Relationship Id="rId152" Type="http://schemas.openxmlformats.org/officeDocument/2006/relationships/hyperlink" Target="javascript:OpenNewWindow(%22GLBudget.Detail.aspx?WCI=n&amp;hAcct=231&amp;hRevision=0&amp;sActualsBooks=1&amp;hTree=7&amp;hProperty=63&amp;dtYear=1/1/2024%2012:00:00%20AM&amp;iBook=1%22)" TargetMode="External"/><Relationship Id="rId173" Type="http://schemas.openxmlformats.org/officeDocument/2006/relationships/hyperlink" Target="javascript:OpenNewWindow(%22GLBudget.Detail.aspx?WCI=n&amp;hAcct=257&amp;hRevision=0&amp;sActualsBooks=1&amp;hTree=7&amp;hProperty=63&amp;dtYear=1/1/2024%2012:00:00%20AM&amp;iBook=1%22)" TargetMode="External"/><Relationship Id="rId194" Type="http://schemas.openxmlformats.org/officeDocument/2006/relationships/hyperlink" Target="javascript:OpenNewWindow(%22GLBudget.Detail.aspx?WCI=n&amp;hAcct=270&amp;hRevision=0&amp;sActualsBooks=1&amp;hTree=7&amp;hProperty=63&amp;dtYear=1/1/2024%2012:00:00%20AM&amp;iBook=1%22)" TargetMode="External"/><Relationship Id="rId208" Type="http://schemas.openxmlformats.org/officeDocument/2006/relationships/hyperlink" Target="javascript:OpenNewWindow(%22GLBudget.Detail.aspx?WCI=n&amp;hAcct=282&amp;hRevision=0&amp;sActualsBooks=1&amp;hTree=7&amp;hProperty=63&amp;dtYear=1/1/2024%2012:00:00%20AM&amp;iBook=1%22)" TargetMode="External"/><Relationship Id="rId229" Type="http://schemas.openxmlformats.org/officeDocument/2006/relationships/hyperlink" Target="javascript:OpenNewWindow(%22GLBudget.Detail.aspx?WCI=n&amp;hAcct=578&amp;hRevision=0&amp;sActualsBooks=1&amp;hTree=7&amp;hProperty=63&amp;dtYear=1/1/2024%2012:00:00%20AM&amp;iBook=1%22)" TargetMode="External"/><Relationship Id="rId240" Type="http://schemas.openxmlformats.org/officeDocument/2006/relationships/hyperlink" Target="javascript:OpenNewWindow(%22GLBudget.Detail.aspx?WCI=n&amp;hAcct=552&amp;hRevision=0&amp;sActualsBooks=1&amp;hTree=7&amp;hProperty=63&amp;dtYear=1/1/2024%2012:00:00%20AM&amp;iBook=1%22)" TargetMode="External"/><Relationship Id="rId261" Type="http://schemas.openxmlformats.org/officeDocument/2006/relationships/hyperlink" Target="javascript:OpenNewWindow(%22GLBudget.Detail.aspx?WCI=n&amp;hAcct=610&amp;hRevision=0&amp;sActualsBooks=1&amp;hTree=7&amp;hProperty=63&amp;dtYear=1/1/2024%2012:00:00%20AM&amp;iBook=1%22)" TargetMode="External"/><Relationship Id="rId14" Type="http://schemas.openxmlformats.org/officeDocument/2006/relationships/hyperlink" Target="javascript:OpenNewWindow(%22GLBudget.Detail.aspx?WCI=n&amp;hAcct=131&amp;hRevision=0&amp;sActualsBooks=1&amp;hTree=7&amp;hProperty=63&amp;dtYear=1/1/2024%2012:00:00%20AM&amp;iBook=1%22)" TargetMode="External"/><Relationship Id="rId35" Type="http://schemas.openxmlformats.org/officeDocument/2006/relationships/hyperlink" Target="javascript:OpenNewWindow(%22GLBudget.Detail.aspx?WCI=n&amp;hAcct=673&amp;hRevision=0&amp;sActualsBooks=1&amp;hTree=7&amp;hProperty=63&amp;dtYear=1/1/2024%2012:00:00%20AM&amp;iBook=1%22)" TargetMode="External"/><Relationship Id="rId56" Type="http://schemas.openxmlformats.org/officeDocument/2006/relationships/hyperlink" Target="javascript:OpenNewWindow(%22GLBudget.Detail.aspx?WCI=n&amp;hAcct=154&amp;hRevision=0&amp;sActualsBooks=1&amp;hTree=7&amp;hProperty=63&amp;dtYear=1/1/2024%2012:00:00%20AM&amp;iBook=1%22)" TargetMode="External"/><Relationship Id="rId77" Type="http://schemas.openxmlformats.org/officeDocument/2006/relationships/hyperlink" Target="javascript:OpenNewWindow(%22GLBudget.Detail.aspx?WCI=n&amp;hAcct=173&amp;hRevision=0&amp;sActualsBooks=1&amp;hTree=7&amp;hProperty=63&amp;dtYear=1/1/2024%2012:00:00%20AM&amp;iBook=1%22)" TargetMode="External"/><Relationship Id="rId100" Type="http://schemas.openxmlformats.org/officeDocument/2006/relationships/hyperlink" Target="javascript:OpenNewWindow(%22GLBudget.Detail.aspx?WCI=n&amp;hAcct=198&amp;hRevision=0&amp;sActualsBooks=1&amp;hTree=7&amp;hProperty=63&amp;dtYear=1/1/2024%2012:00:00%20AM&amp;iBook=1%22)" TargetMode="External"/><Relationship Id="rId282" Type="http://schemas.openxmlformats.org/officeDocument/2006/relationships/hyperlink" Target="javascript:OpenNewWindow(%22GLBudget.Detail.aspx?WCI=n&amp;hAcct=311&amp;hRevision=0&amp;sActualsBooks=1&amp;hTree=7&amp;hProperty=63&amp;dtYear=1/1/2024%2012:00:00%20AM&amp;iBook=1%22)" TargetMode="External"/><Relationship Id="rId8" Type="http://schemas.openxmlformats.org/officeDocument/2006/relationships/hyperlink" Target="javascript:OpenNewWindow(%22GLBudget.Detail.aspx?WCI=n&amp;hAcct=128&amp;hRevision=0&amp;sActualsBooks=1&amp;hTree=7&amp;hProperty=63&amp;dtYear=1/1/2024%2012:00:00%20AM&amp;iBook=1%22)" TargetMode="External"/><Relationship Id="rId98" Type="http://schemas.openxmlformats.org/officeDocument/2006/relationships/hyperlink" Target="javascript:OpenNewWindow(%22GLBudget.Detail.aspx?WCI=n&amp;hAcct=210&amp;hRevision=0&amp;sActualsBooks=1&amp;hTree=7&amp;hProperty=63&amp;dtYear=1/1/2024%2012:00:00%20AM&amp;iBook=1%22)" TargetMode="External"/><Relationship Id="rId121" Type="http://schemas.openxmlformats.org/officeDocument/2006/relationships/hyperlink" Target="javascript:OpenNewWindow(%22GLBudget.Detail.aspx?WCI=n&amp;hAcct=454&amp;hRevision=0&amp;sActualsBooks=1&amp;hTree=7&amp;hProperty=63&amp;dtYear=1/1/2024%2012:00:00%20AM&amp;iBook=1%22)" TargetMode="External"/><Relationship Id="rId142" Type="http://schemas.openxmlformats.org/officeDocument/2006/relationships/hyperlink" Target="javascript:OpenNewWindow(%22GLBudget.Detail.aspx?WCI=n&amp;hAcct=496&amp;hRevision=0&amp;sActualsBooks=1&amp;hTree=7&amp;hProperty=63&amp;dtYear=1/1/2024%2012:00:00%20AM&amp;iBook=1%22)" TargetMode="External"/><Relationship Id="rId163" Type="http://schemas.openxmlformats.org/officeDocument/2006/relationships/hyperlink" Target="javascript:OpenNewWindow(%22GLBudget.Detail.aspx?WCI=n&amp;hAcct=245&amp;hRevision=0&amp;sActualsBooks=1&amp;hTree=7&amp;hProperty=63&amp;dtYear=1/1/2024%2012:00:00%20AM&amp;iBook=1%22)" TargetMode="External"/><Relationship Id="rId184" Type="http://schemas.openxmlformats.org/officeDocument/2006/relationships/hyperlink" Target="javascript:OpenNewWindow(%22GLBudget.Detail.aspx?WCI=n&amp;hAcct=263&amp;hRevision=0&amp;sActualsBooks=1&amp;hTree=7&amp;hProperty=63&amp;dtYear=1/1/2024%2012:00:00%20AM&amp;iBook=1%22)" TargetMode="External"/><Relationship Id="rId219" Type="http://schemas.openxmlformats.org/officeDocument/2006/relationships/hyperlink" Target="javascript:OpenNewWindow(%22GLBudget.Detail.aspx?WCI=n&amp;hAcct=535&amp;hRevision=0&amp;sActualsBooks=1&amp;hTree=7&amp;hProperty=63&amp;dtYear=1/1/2024%2012:00:00%20AM&amp;iBook=1%22)" TargetMode="External"/><Relationship Id="rId230" Type="http://schemas.openxmlformats.org/officeDocument/2006/relationships/hyperlink" Target="javascript:OpenNewWindow(%22GLBudget.Detail.aspx?WCI=n&amp;hAcct=569&amp;hRevision=0&amp;sActualsBooks=1&amp;hTree=7&amp;hProperty=63&amp;dtYear=1/1/2024%2012:00:00%20AM&amp;iBook=1%22)" TargetMode="External"/><Relationship Id="rId251" Type="http://schemas.openxmlformats.org/officeDocument/2006/relationships/hyperlink" Target="javascript:OpenNewWindow(%22GLBudget.Detail.aspx?WCI=n&amp;hAcct=294&amp;hRevision=0&amp;sActualsBooks=1&amp;hTree=7&amp;hProperty=63&amp;dtYear=1/1/2024%2012:00:00%20AM&amp;iBook=1%22)" TargetMode="External"/><Relationship Id="rId25" Type="http://schemas.openxmlformats.org/officeDocument/2006/relationships/hyperlink" Target="javascript:OpenNewWindow(%22GLBudget.Detail.aspx?WCI=n&amp;hAcct=142&amp;hRevision=0&amp;sActualsBooks=1&amp;hTree=7&amp;hProperty=63&amp;dtYear=1/1/2024%2012:00:00%20AM&amp;iBook=1%22)" TargetMode="External"/><Relationship Id="rId46" Type="http://schemas.openxmlformats.org/officeDocument/2006/relationships/hyperlink" Target="javascript:OpenNewWindow(%22GLBudget.Detail.aspx?WCI=n&amp;hAcct=688&amp;hRevision=0&amp;sActualsBooks=1&amp;hTree=7&amp;hProperty=63&amp;dtYear=1/1/2024%2012:00:00%20AM&amp;iBook=1%22)" TargetMode="External"/><Relationship Id="rId67" Type="http://schemas.openxmlformats.org/officeDocument/2006/relationships/hyperlink" Target="javascript:OpenNewWindow(%22GLBudget.Detail.aspx?WCI=n&amp;hAcct=617&amp;hRevision=0&amp;sActualsBooks=1&amp;hTree=7&amp;hProperty=63&amp;dtYear=1/1/2024%2012:00:00%20AM&amp;iBook=1%22)" TargetMode="External"/><Relationship Id="rId272" Type="http://schemas.openxmlformats.org/officeDocument/2006/relationships/hyperlink" Target="javascript:OpenNewWindow(%22GLBudget.Detail.aspx?WCI=n&amp;hAcct=305&amp;hRevision=0&amp;sActualsBooks=1&amp;hTree=7&amp;hProperty=63&amp;dtYear=1/1/2024%2012:00:00%20AM&amp;iBook=1%22)" TargetMode="External"/><Relationship Id="rId293" Type="http://schemas.openxmlformats.org/officeDocument/2006/relationships/printerSettings" Target="../printerSettings/printerSettings10.bin"/><Relationship Id="rId88" Type="http://schemas.openxmlformats.org/officeDocument/2006/relationships/hyperlink" Target="javascript:OpenNewWindow(%22GLBudget.Detail.aspx?WCI=n&amp;hAcct=187&amp;hRevision=0&amp;sActualsBooks=1&amp;hTree=7&amp;hProperty=63&amp;dtYear=1/1/2024%2012:00:00%20AM&amp;iBook=1%22)" TargetMode="External"/><Relationship Id="rId111" Type="http://schemas.openxmlformats.org/officeDocument/2006/relationships/hyperlink" Target="javascript:OpenNewWindow(%22GLBudget.Detail.aspx?WCI=n&amp;hAcct=211&amp;hRevision=0&amp;sActualsBooks=1&amp;hTree=7&amp;hProperty=63&amp;dtYear=1/1/2024%2012:00:00%20AM&amp;iBook=1%22)" TargetMode="External"/><Relationship Id="rId132" Type="http://schemas.openxmlformats.org/officeDocument/2006/relationships/hyperlink" Target="javascript:OpenNewWindow(%22GLBudget.Detail.aspx?WCI=n&amp;hAcct=700&amp;hRevision=0&amp;sActualsBooks=1&amp;hTree=7&amp;hProperty=63&amp;dtYear=1/1/2024%2012:00:00%20AM&amp;iBook=1%22)" TargetMode="External"/><Relationship Id="rId153" Type="http://schemas.openxmlformats.org/officeDocument/2006/relationships/hyperlink" Target="javascript:OpenNewWindow(%22GLBudget.Detail.aspx?WCI=n&amp;hAcct=232&amp;hRevision=0&amp;sActualsBooks=1&amp;hTree=7&amp;hProperty=63&amp;dtYear=1/1/2024%2012:00:00%20AM&amp;iBook=1%22)" TargetMode="External"/><Relationship Id="rId174" Type="http://schemas.openxmlformats.org/officeDocument/2006/relationships/hyperlink" Target="javascript:OpenNewWindow(%22GLBudget.Detail.aspx?WCI=n&amp;hAcct=258&amp;hRevision=0&amp;sActualsBooks=1&amp;hTree=7&amp;hProperty=63&amp;dtYear=1/1/2024%2012:00:00%20AM&amp;iBook=1%22)" TargetMode="External"/><Relationship Id="rId195" Type="http://schemas.openxmlformats.org/officeDocument/2006/relationships/hyperlink" Target="javascript:OpenNewWindow(%22GLBudget.Detail.aspx?WCI=n&amp;hAcct=271&amp;hRevision=0&amp;sActualsBooks=1&amp;hTree=7&amp;hProperty=63&amp;dtYear=1/1/2024%2012:00:00%20AM&amp;iBook=1%22)" TargetMode="External"/><Relationship Id="rId209" Type="http://schemas.openxmlformats.org/officeDocument/2006/relationships/hyperlink" Target="javascript:OpenNewWindow(%22GLBudget.Detail.aspx?WCI=n&amp;hAcct=453&amp;hRevision=0&amp;sActualsBooks=1&amp;hTree=7&amp;hProperty=63&amp;dtYear=1/1/2024%2012:00:00%20AM&amp;iBook=1%22)" TargetMode="External"/><Relationship Id="rId220" Type="http://schemas.openxmlformats.org/officeDocument/2006/relationships/hyperlink" Target="javascript:OpenNewWindow(%22GLBudget.Detail.aspx?WCI=n&amp;hAcct=536&amp;hRevision=0&amp;sActualsBooks=1&amp;hTree=7&amp;hProperty=63&amp;dtYear=1/1/2024%2012:00:00%20AM&amp;iBook=1%22)" TargetMode="External"/><Relationship Id="rId241" Type="http://schemas.openxmlformats.org/officeDocument/2006/relationships/hyperlink" Target="javascript:OpenNewWindow(%22GLBudget.Detail.aspx?WCI=n&amp;hAcct=577&amp;hRevision=0&amp;sActualsBooks=1&amp;hTree=7&amp;hProperty=63&amp;dtYear=1/1/2024%2012:00:00%20AM&amp;iBook=1%22)" TargetMode="External"/><Relationship Id="rId15" Type="http://schemas.openxmlformats.org/officeDocument/2006/relationships/hyperlink" Target="javascript:OpenNewWindow(%22GLBudget.Detail.aspx?WCI=n&amp;hAcct=132&amp;hRevision=0&amp;sActualsBooks=1&amp;hTree=7&amp;hProperty=63&amp;dtYear=1/1/2024%2012:00:00%20AM&amp;iBook=1%22)" TargetMode="External"/><Relationship Id="rId36" Type="http://schemas.openxmlformats.org/officeDocument/2006/relationships/hyperlink" Target="javascript:OpenNewWindow(%22GLBudget.Detail.aspx?WCI=n&amp;hAcct=674&amp;hRevision=0&amp;sActualsBooks=1&amp;hTree=7&amp;hProperty=63&amp;dtYear=1/1/2024%2012:00:00%20AM&amp;iBook=1%22)" TargetMode="External"/><Relationship Id="rId57" Type="http://schemas.openxmlformats.org/officeDocument/2006/relationships/hyperlink" Target="javascript:OpenNewWindow(%22GLBudget.Detail.aspx?WCI=n&amp;hAcct=155&amp;hRevision=0&amp;sActualsBooks=1&amp;hTree=7&amp;hProperty=63&amp;dtYear=1/1/2024%2012:00:00%20AM&amp;iBook=1%22)" TargetMode="External"/><Relationship Id="rId262" Type="http://schemas.openxmlformats.org/officeDocument/2006/relationships/hyperlink" Target="javascript:OpenNewWindow(%22GLBudget.Detail.aspx?WCI=n&amp;hAcct=648&amp;hRevision=0&amp;sActualsBooks=1&amp;hTree=7&amp;hProperty=63&amp;dtYear=1/1/2024%2012:00:00%20AM&amp;iBook=1%22)" TargetMode="External"/><Relationship Id="rId283" Type="http://schemas.openxmlformats.org/officeDocument/2006/relationships/hyperlink" Target="javascript:OpenNewWindow(%22GLBudget.Detail.aspx?WCI=n&amp;hAcct=312&amp;hRevision=0&amp;sActualsBooks=1&amp;hTree=7&amp;hProperty=63&amp;dtYear=1/1/2024%2012:00:00%20AM&amp;iBook=1%22)" TargetMode="External"/><Relationship Id="rId78" Type="http://schemas.openxmlformats.org/officeDocument/2006/relationships/hyperlink" Target="javascript:OpenNewWindow(%22GLBudget.Detail.aspx?WCI=n&amp;hAcct=174&amp;hRevision=0&amp;sActualsBooks=1&amp;hTree=7&amp;hProperty=63&amp;dtYear=1/1/2024%2012:00:00%20AM&amp;iBook=1%22)" TargetMode="External"/><Relationship Id="rId99" Type="http://schemas.openxmlformats.org/officeDocument/2006/relationships/hyperlink" Target="javascript:OpenNewWindow(%22GLBudget.Detail.aspx?WCI=n&amp;hAcct=197&amp;hRevision=0&amp;sActualsBooks=1&amp;hTree=7&amp;hProperty=63&amp;dtYear=1/1/2024%2012:00:00%20AM&amp;iBook=1%22)" TargetMode="External"/><Relationship Id="rId101" Type="http://schemas.openxmlformats.org/officeDocument/2006/relationships/hyperlink" Target="javascript:OpenNewWindow(%22GLBudget.Detail.aspx?WCI=n&amp;hAcct=199&amp;hRevision=0&amp;sActualsBooks=1&amp;hTree=7&amp;hProperty=63&amp;dtYear=1/1/2024%2012:00:00%20AM&amp;iBook=1%22)" TargetMode="External"/><Relationship Id="rId122" Type="http://schemas.openxmlformats.org/officeDocument/2006/relationships/hyperlink" Target="javascript:OpenNewWindow(%22GLBudget.Detail.aspx?WCI=n&amp;hAcct=332&amp;hRevision=0&amp;sActualsBooks=1&amp;hTree=7&amp;hProperty=63&amp;dtYear=1/1/2024%2012:00:00%20AM&amp;iBook=1%22)" TargetMode="External"/><Relationship Id="rId143" Type="http://schemas.openxmlformats.org/officeDocument/2006/relationships/hyperlink" Target="javascript:OpenNewWindow(%22GLBudget.Detail.aspx?WCI=n&amp;hAcct=497&amp;hRevision=0&amp;sActualsBooks=1&amp;hTree=7&amp;hProperty=63&amp;dtYear=1/1/2024%2012:00:00%20AM&amp;iBook=1%22)" TargetMode="External"/><Relationship Id="rId164" Type="http://schemas.openxmlformats.org/officeDocument/2006/relationships/hyperlink" Target="javascript:OpenNewWindow(%22GLBudget.Detail.aspx?WCI=n&amp;hAcct=246&amp;hRevision=0&amp;sActualsBooks=1&amp;hTree=7&amp;hProperty=63&amp;dtYear=1/1/2024%2012:00:00%20AM&amp;iBook=1%22)" TargetMode="External"/><Relationship Id="rId185" Type="http://schemas.openxmlformats.org/officeDocument/2006/relationships/hyperlink" Target="javascript:OpenNewWindow(%22GLBudget.Detail.aspx?WCI=n&amp;hAcct=264&amp;hRevision=0&amp;sActualsBooks=1&amp;hTree=7&amp;hProperty=63&amp;dtYear=1/1/2024%2012:00:00%20AM&amp;iBook=1%22)" TargetMode="External"/><Relationship Id="rId9" Type="http://schemas.openxmlformats.org/officeDocument/2006/relationships/hyperlink" Target="javascript:OpenNewWindow(%22GLBudget.Detail.aspx?WCI=n&amp;hAcct=338&amp;hRevision=0&amp;sActualsBooks=1&amp;hTree=7&amp;hProperty=63&amp;dtYear=1/1/2024%2012:00:00%20AM&amp;iBook=1%22)" TargetMode="External"/><Relationship Id="rId210" Type="http://schemas.openxmlformats.org/officeDocument/2006/relationships/hyperlink" Target="javascript:OpenNewWindow(%22GLBudget.Detail.aspx?WCI=n&amp;hAcct=505&amp;hRevision=0&amp;sActualsBooks=1&amp;hTree=7&amp;hProperty=63&amp;dtYear=1/1/2024%2012:00:00%20AM&amp;iBook=1%22)" TargetMode="External"/><Relationship Id="rId26" Type="http://schemas.openxmlformats.org/officeDocument/2006/relationships/hyperlink" Target="javascript:OpenNewWindow(%22GLBudget.Detail.aspx?WCI=n&amp;hAcct=143&amp;hRevision=0&amp;sActualsBooks=1&amp;hTree=7&amp;hProperty=63&amp;dtYear=1/1/2024%2012:00:00%20AM&amp;iBook=1%22)" TargetMode="External"/><Relationship Id="rId231" Type="http://schemas.openxmlformats.org/officeDocument/2006/relationships/hyperlink" Target="javascript:OpenNewWindow(%22GLBudget.Detail.aspx?WCI=n&amp;hAcct=545&amp;hRevision=0&amp;sActualsBooks=1&amp;hTree=7&amp;hProperty=63&amp;dtYear=1/1/2024%2012:00:00%20AM&amp;iBook=1%22)" TargetMode="External"/><Relationship Id="rId252" Type="http://schemas.openxmlformats.org/officeDocument/2006/relationships/hyperlink" Target="javascript:OpenNewWindow(%22GLBudget.Detail.aspx?WCI=n&amp;hAcct=538&amp;hRevision=0&amp;sActualsBooks=1&amp;hTree=7&amp;hProperty=63&amp;dtYear=1/1/2024%2012:00:00%20AM&amp;iBook=1%22)" TargetMode="External"/><Relationship Id="rId273" Type="http://schemas.openxmlformats.org/officeDocument/2006/relationships/hyperlink" Target="javascript:OpenNewWindow(%22GLBudget.Detail.aspx?WCI=n&amp;hAcct=306&amp;hRevision=0&amp;sActualsBooks=1&amp;hTree=7&amp;hProperty=63&amp;dtYear=1/1/2024%2012:00:00%20AM&amp;iBook=1%22)" TargetMode="External"/><Relationship Id="rId47" Type="http://schemas.openxmlformats.org/officeDocument/2006/relationships/hyperlink" Target="javascript:OpenNewWindow(%22GLBudget.Detail.aspx?WCI=n&amp;hAcct=690&amp;hRevision=0&amp;sActualsBooks=1&amp;hTree=7&amp;hProperty=63&amp;dtYear=1/1/2024%2012:00:00%20AM&amp;iBook=1%22)" TargetMode="External"/><Relationship Id="rId68" Type="http://schemas.openxmlformats.org/officeDocument/2006/relationships/hyperlink" Target="javascript:OpenNewWindow(%22GLBudget.Detail.aspx?WCI=n&amp;hAcct=618&amp;hRevision=0&amp;sActualsBooks=1&amp;hTree=7&amp;hProperty=63&amp;dtYear=1/1/2024%2012:00:00%20AM&amp;iBook=1%22)" TargetMode="External"/><Relationship Id="rId89" Type="http://schemas.openxmlformats.org/officeDocument/2006/relationships/hyperlink" Target="javascript:OpenNewWindow(%22GLBudget.Detail.aspx?WCI=n&amp;hAcct=188&amp;hRevision=0&amp;sActualsBooks=1&amp;hTree=7&amp;hProperty=63&amp;dtYear=1/1/2024%2012:00:00%20AM&amp;iBook=1%22)" TargetMode="External"/><Relationship Id="rId112" Type="http://schemas.openxmlformats.org/officeDocument/2006/relationships/hyperlink" Target="javascript:OpenNewWindow(%22GLBudget.Detail.aspx?WCI=n&amp;hAcct=212&amp;hRevision=0&amp;sActualsBooks=1&amp;hTree=7&amp;hProperty=63&amp;dtYear=1/1/2024%2012:00:00%20AM&amp;iBook=1%22)" TargetMode="External"/><Relationship Id="rId133" Type="http://schemas.openxmlformats.org/officeDocument/2006/relationships/hyperlink" Target="javascript:OpenNewWindow(%22GLBudget.Detail.aspx?WCI=n&amp;hAcct=701&amp;hRevision=0&amp;sActualsBooks=1&amp;hTree=7&amp;hProperty=63&amp;dtYear=1/1/2024%2012:00:00%20AM&amp;iBook=1%22)" TargetMode="External"/><Relationship Id="rId154" Type="http://schemas.openxmlformats.org/officeDocument/2006/relationships/hyperlink" Target="javascript:OpenNewWindow(%22GLBudget.Detail.aspx?WCI=n&amp;hAcct=233&amp;hRevision=0&amp;sActualsBooks=1&amp;hTree=7&amp;hProperty=63&amp;dtYear=1/1/2024%2012:00:00%20AM&amp;iBook=1%22)" TargetMode="External"/><Relationship Id="rId175" Type="http://schemas.openxmlformats.org/officeDocument/2006/relationships/hyperlink" Target="javascript:OpenNewWindow(%22GLBudget.Detail.aspx?WCI=n&amp;hAcct=259&amp;hRevision=0&amp;sActualsBooks=1&amp;hTree=7&amp;hProperty=63&amp;dtYear=1/1/2024%2012:00:00%20AM&amp;iBook=1%22)" TargetMode="External"/><Relationship Id="rId196" Type="http://schemas.openxmlformats.org/officeDocument/2006/relationships/hyperlink" Target="javascript:OpenNewWindow(%22GLBudget.Detail.aspx?WCI=n&amp;hAcct=272&amp;hRevision=0&amp;sActualsBooks=1&amp;hTree=7&amp;hProperty=63&amp;dtYear=1/1/2024%2012:00:00%20AM&amp;iBook=1%22)" TargetMode="External"/><Relationship Id="rId200" Type="http://schemas.openxmlformats.org/officeDocument/2006/relationships/hyperlink" Target="javascript:OpenNewWindow(%22GLBudget.Detail.aspx?WCI=n&amp;hAcct=276&amp;hRevision=0&amp;sActualsBooks=1&amp;hTree=7&amp;hProperty=63&amp;dtYear=1/1/2024%2012:00:00%20AM&amp;iBook=1%22)" TargetMode="External"/><Relationship Id="rId16" Type="http://schemas.openxmlformats.org/officeDocument/2006/relationships/hyperlink" Target="javascript:OpenNewWindow(%22GLBudget.Detail.aspx?WCI=n&amp;hAcct=133&amp;hRevision=0&amp;sActualsBooks=1&amp;hTree=7&amp;hProperty=63&amp;dtYear=1/1/2024%2012:00:00%20AM&amp;iBook=1%22)" TargetMode="External"/><Relationship Id="rId221" Type="http://schemas.openxmlformats.org/officeDocument/2006/relationships/hyperlink" Target="javascript:OpenNewWindow(%22GLBudget.Detail.aspx?WCI=n&amp;hAcct=537&amp;hRevision=0&amp;sActualsBooks=1&amp;hTree=7&amp;hProperty=63&amp;dtYear=1/1/2024%2012:00:00%20AM&amp;iBook=1%22)" TargetMode="External"/><Relationship Id="rId242" Type="http://schemas.openxmlformats.org/officeDocument/2006/relationships/hyperlink" Target="javascript:OpenNewWindow(%22GLBudget.Detail.aspx?WCI=n&amp;hAcct=580&amp;hRevision=0&amp;sActualsBooks=1&amp;hTree=7&amp;hProperty=63&amp;dtYear=1/1/2024%2012:00:00%20AM&amp;iBook=1%22)" TargetMode="External"/><Relationship Id="rId263" Type="http://schemas.openxmlformats.org/officeDocument/2006/relationships/hyperlink" Target="javascript:OpenNewWindow(%22GLBudget.Detail.aspx?WCI=n&amp;hAcct=298&amp;hRevision=0&amp;sActualsBooks=1&amp;hTree=7&amp;hProperty=63&amp;dtYear=1/1/2024%2012:00:00%20AM&amp;iBook=1%22)" TargetMode="External"/><Relationship Id="rId284" Type="http://schemas.openxmlformats.org/officeDocument/2006/relationships/hyperlink" Target="javascript:OpenNewWindow(%22GLBudget.Detail.aspx?WCI=n&amp;hAcct=313&amp;hRevision=0&amp;sActualsBooks=1&amp;hTree=7&amp;hProperty=63&amp;dtYear=1/1/2024%2012:00:00%20AM&amp;iBook=1%22)" TargetMode="External"/><Relationship Id="rId37" Type="http://schemas.openxmlformats.org/officeDocument/2006/relationships/hyperlink" Target="javascript:OpenNewWindow(%22GLBudget.Detail.aspx?WCI=n&amp;hAcct=675&amp;hRevision=0&amp;sActualsBooks=1&amp;hTree=7&amp;hProperty=63&amp;dtYear=1/1/2024%2012:00:00%20AM&amp;iBook=1%22)" TargetMode="External"/><Relationship Id="rId58" Type="http://schemas.openxmlformats.org/officeDocument/2006/relationships/hyperlink" Target="javascript:OpenNewWindow(%22GLBudget.Detail.aspx?WCI=n&amp;hAcct=603&amp;hRevision=0&amp;sActualsBooks=1&amp;hTree=7&amp;hProperty=63&amp;dtYear=1/1/2024%2012:00:00%20AM&amp;iBook=1%22)" TargetMode="External"/><Relationship Id="rId79" Type="http://schemas.openxmlformats.org/officeDocument/2006/relationships/hyperlink" Target="javascript:OpenNewWindow(%22GLBudget.Detail.aspx?WCI=n&amp;hAcct=175&amp;hRevision=0&amp;sActualsBooks=1&amp;hTree=7&amp;hProperty=63&amp;dtYear=1/1/2024%2012:00:00%20AM&amp;iBook=1%22)" TargetMode="External"/><Relationship Id="rId102" Type="http://schemas.openxmlformats.org/officeDocument/2006/relationships/hyperlink" Target="javascript:OpenNewWindow(%22GLBudget.Detail.aspx?WCI=n&amp;hAcct=200&amp;hRevision=0&amp;sActualsBooks=1&amp;hTree=7&amp;hProperty=63&amp;dtYear=1/1/2024%2012:00:00%20AM&amp;iBook=1%22)" TargetMode="External"/><Relationship Id="rId123" Type="http://schemas.openxmlformats.org/officeDocument/2006/relationships/hyperlink" Target="javascript:OpenNewWindow(%22GLBudget.Detail.aspx?WCI=n&amp;hAcct=333&amp;hRevision=0&amp;sActualsBooks=1&amp;hTree=7&amp;hProperty=63&amp;dtYear=1/1/2024%2012:00:00%20AM&amp;iBook=1%22)" TargetMode="External"/><Relationship Id="rId144" Type="http://schemas.openxmlformats.org/officeDocument/2006/relationships/hyperlink" Target="javascript:OpenNewWindow(%22GLBudget.Detail.aspx?WCI=n&amp;hAcct=498&amp;hRevision=0&amp;sActualsBooks=1&amp;hTree=7&amp;hProperty=63&amp;dtYear=1/1/2024%2012:00:00%20AM&amp;iBook=1%22)" TargetMode="External"/><Relationship Id="rId90" Type="http://schemas.openxmlformats.org/officeDocument/2006/relationships/hyperlink" Target="javascript:OpenNewWindow(%22GLBudget.Detail.aspx?WCI=n&amp;hAcct=189&amp;hRevision=0&amp;sActualsBooks=1&amp;hTree=7&amp;hProperty=63&amp;dtYear=1/1/2024%2012:00:00%20AM&amp;iBook=1%22)" TargetMode="External"/><Relationship Id="rId165" Type="http://schemas.openxmlformats.org/officeDocument/2006/relationships/hyperlink" Target="javascript:OpenNewWindow(%22GLBudget.Detail.aspx?WCI=n&amp;hAcct=247&amp;hRevision=0&amp;sActualsBooks=1&amp;hTree=7&amp;hProperty=63&amp;dtYear=1/1/2024%2012:00:00%20AM&amp;iBook=1%22)" TargetMode="External"/><Relationship Id="rId186" Type="http://schemas.openxmlformats.org/officeDocument/2006/relationships/hyperlink" Target="javascript:OpenNewWindow(%22GLBudget.Detail.aspx?WCI=n&amp;hAcct=265&amp;hRevision=0&amp;sActualsBooks=1&amp;hTree=7&amp;hProperty=63&amp;dtYear=1/1/2024%2012:00:00%20AM&amp;iBook=1%22)" TargetMode="External"/><Relationship Id="rId211" Type="http://schemas.openxmlformats.org/officeDocument/2006/relationships/hyperlink" Target="javascript:OpenNewWindow(%22GLBudget.Detail.aspx?WCI=n&amp;hAcct=506&amp;hRevision=0&amp;sActualsBooks=1&amp;hTree=7&amp;hProperty=63&amp;dtYear=1/1/2024%2012:00:00%20AM&amp;iBook=1%22)" TargetMode="External"/><Relationship Id="rId232" Type="http://schemas.openxmlformats.org/officeDocument/2006/relationships/hyperlink" Target="javascript:OpenNewWindow(%22GLBudget.Detail.aspx?WCI=n&amp;hAcct=581&amp;hRevision=0&amp;sActualsBooks=1&amp;hTree=7&amp;hProperty=63&amp;dtYear=1/1/2024%2012:00:00%20AM&amp;iBook=1%22)" TargetMode="External"/><Relationship Id="rId253" Type="http://schemas.openxmlformats.org/officeDocument/2006/relationships/hyperlink" Target="javascript:OpenNewWindow(%22GLBudget.Detail.aspx?WCI=n&amp;hAcct=541&amp;hRevision=0&amp;sActualsBooks=1&amp;hTree=7&amp;hProperty=63&amp;dtYear=1/1/2024%2012:00:00%20AM&amp;iBook=1%22)" TargetMode="External"/><Relationship Id="rId274" Type="http://schemas.openxmlformats.org/officeDocument/2006/relationships/hyperlink" Target="javascript:OpenNewWindow(%22GLBudget.Detail.aspx?WCI=n&amp;hAcct=307&amp;hRevision=0&amp;sActualsBooks=1&amp;hTree=7&amp;hProperty=63&amp;dtYear=1/1/2024%2012:00:00%20AM&amp;iBook=1%22)" TargetMode="External"/><Relationship Id="rId27" Type="http://schemas.openxmlformats.org/officeDocument/2006/relationships/hyperlink" Target="javascript:OpenNewWindow(%22GLBudget.Detail.aspx?WCI=n&amp;hAcct=144&amp;hRevision=0&amp;sActualsBooks=1&amp;hTree=7&amp;hProperty=63&amp;dtYear=1/1/2024%2012:00:00%20AM&amp;iBook=1%22)" TargetMode="External"/><Relationship Id="rId48" Type="http://schemas.openxmlformats.org/officeDocument/2006/relationships/hyperlink" Target="javascript:OpenNewWindow(%22GLBudget.Detail.aspx?WCI=n&amp;hAcct=689&amp;hRevision=0&amp;sActualsBooks=1&amp;hTree=7&amp;hProperty=63&amp;dtYear=1/1/2024%2012:00:00%20AM&amp;iBook=1%22)" TargetMode="External"/><Relationship Id="rId69" Type="http://schemas.openxmlformats.org/officeDocument/2006/relationships/hyperlink" Target="javascript:OpenNewWindow(%22GLBudget.Detail.aspx?WCI=n&amp;hAcct=620&amp;hRevision=0&amp;sActualsBooks=1&amp;hTree=7&amp;hProperty=63&amp;dtYear=1/1/2024%2012:00:00%20AM&amp;iBook=1%22)" TargetMode="External"/><Relationship Id="rId113" Type="http://schemas.openxmlformats.org/officeDocument/2006/relationships/hyperlink" Target="javascript:OpenNewWindow(%22GLBudget.Detail.aspx?WCI=n&amp;hAcct=213&amp;hRevision=0&amp;sActualsBooks=1&amp;hTree=7&amp;hProperty=63&amp;dtYear=1/1/2024%2012:00:00%20AM&amp;iBook=1%22)" TargetMode="External"/><Relationship Id="rId134" Type="http://schemas.openxmlformats.org/officeDocument/2006/relationships/hyperlink" Target="javascript:OpenNewWindow(%22GLBudget.Detail.aspx?WCI=n&amp;hAcct=702&amp;hRevision=0&amp;sActualsBooks=1&amp;hTree=7&amp;hProperty=63&amp;dtYear=1/1/2024%2012:00:00%20AM&amp;iBook=1%22)" TargetMode="External"/><Relationship Id="rId80" Type="http://schemas.openxmlformats.org/officeDocument/2006/relationships/hyperlink" Target="javascript:OpenNewWindow(%22GLBudget.Detail.aspx?WCI=n&amp;hAcct=176&amp;hRevision=0&amp;sActualsBooks=1&amp;hTree=7&amp;hProperty=63&amp;dtYear=1/1/2024%2012:00:00%20AM&amp;iBook=1%22)" TargetMode="External"/><Relationship Id="rId155" Type="http://schemas.openxmlformats.org/officeDocument/2006/relationships/hyperlink" Target="javascript:OpenNewWindow(%22GLBudget.Detail.aspx?WCI=n&amp;hAcct=234&amp;hRevision=0&amp;sActualsBooks=1&amp;hTree=7&amp;hProperty=63&amp;dtYear=1/1/2024%2012:00:00%20AM&amp;iBook=1%22)" TargetMode="External"/><Relationship Id="rId176" Type="http://schemas.openxmlformats.org/officeDocument/2006/relationships/hyperlink" Target="javascript:OpenNewWindow(%22GLBudget.Detail.aspx?WCI=n&amp;hAcct=448&amp;hRevision=0&amp;sActualsBooks=1&amp;hTree=7&amp;hProperty=63&amp;dtYear=1/1/2024%2012:00:00%20AM&amp;iBook=1%22)" TargetMode="External"/><Relationship Id="rId197" Type="http://schemas.openxmlformats.org/officeDocument/2006/relationships/hyperlink" Target="javascript:OpenNewWindow(%22GLBudget.Detail.aspx?WCI=n&amp;hAcct=273&amp;hRevision=0&amp;sActualsBooks=1&amp;hTree=7&amp;hProperty=63&amp;dtYear=1/1/2024%2012:00:00%20AM&amp;iBook=1%22)" TargetMode="External"/><Relationship Id="rId201" Type="http://schemas.openxmlformats.org/officeDocument/2006/relationships/hyperlink" Target="javascript:OpenNewWindow(%22GLBudget.Detail.aspx?WCI=n&amp;hAcct=277&amp;hRevision=0&amp;sActualsBooks=1&amp;hTree=7&amp;hProperty=63&amp;dtYear=1/1/2024%2012:00:00%20AM&amp;iBook=1%22)" TargetMode="External"/><Relationship Id="rId222" Type="http://schemas.openxmlformats.org/officeDocument/2006/relationships/hyperlink" Target="javascript:OpenNewWindow(%22GLBudget.Detail.aspx?WCI=n&amp;hAcct=288&amp;hRevision=0&amp;sActualsBooks=1&amp;hTree=7&amp;hProperty=63&amp;dtYear=1/1/2024%2012:00:00%20AM&amp;iBook=1%22)" TargetMode="External"/><Relationship Id="rId243" Type="http://schemas.openxmlformats.org/officeDocument/2006/relationships/hyperlink" Target="javascript:OpenNewWindow(%22GLBudget.Detail.aspx?WCI=n&amp;hAcct=328&amp;hRevision=0&amp;sActualsBooks=1&amp;hTree=7&amp;hProperty=63&amp;dtYear=1/1/2024%2012:00:00%20AM&amp;iBook=1%22)" TargetMode="External"/><Relationship Id="rId264" Type="http://schemas.openxmlformats.org/officeDocument/2006/relationships/hyperlink" Target="javascript:OpenNewWindow(%22GLBudget.Detail.aspx?WCI=n&amp;hAcct=373&amp;hRevision=0&amp;sActualsBooks=1&amp;hTree=7&amp;hProperty=63&amp;dtYear=1/1/2024%2012:00:00%20AM&amp;iBook=1%22)" TargetMode="External"/><Relationship Id="rId285" Type="http://schemas.openxmlformats.org/officeDocument/2006/relationships/hyperlink" Target="javascript:OpenNewWindow(%22GLBudget.Detail.aspx?WCI=n&amp;hAcct=314&amp;hRevision=0&amp;sActualsBooks=1&amp;hTree=7&amp;hProperty=63&amp;dtYear=1/1/2024%2012:00:00%20AM&amp;iBook=1%22)" TargetMode="External"/><Relationship Id="rId17" Type="http://schemas.openxmlformats.org/officeDocument/2006/relationships/hyperlink" Target="javascript:OpenNewWindow(%22GLBudget.Detail.aspx?WCI=n&amp;hAcct=371&amp;hRevision=0&amp;sActualsBooks=1&amp;hTree=7&amp;hProperty=63&amp;dtYear=1/1/2024%2012:00:00%20AM&amp;iBook=1%22)" TargetMode="External"/><Relationship Id="rId38" Type="http://schemas.openxmlformats.org/officeDocument/2006/relationships/hyperlink" Target="javascript:OpenNewWindow(%22GLBudget.Detail.aspx?WCI=n&amp;hAcct=149&amp;hRevision=0&amp;sActualsBooks=1&amp;hTree=7&amp;hProperty=63&amp;dtYear=1/1/2024%2012:00:00%20AM&amp;iBook=1%22)" TargetMode="External"/><Relationship Id="rId59" Type="http://schemas.openxmlformats.org/officeDocument/2006/relationships/hyperlink" Target="javascript:OpenNewWindow(%22GLBudget.Detail.aspx?WCI=n&amp;hAcct=604&amp;hRevision=0&amp;sActualsBooks=1&amp;hTree=7&amp;hProperty=63&amp;dtYear=1/1/2024%2012:00:00%20AM&amp;iBook=1%22)" TargetMode="External"/><Relationship Id="rId103" Type="http://schemas.openxmlformats.org/officeDocument/2006/relationships/hyperlink" Target="javascript:OpenNewWindow(%22GLBudget.Detail.aspx?WCI=n&amp;hAcct=201&amp;hRevision=0&amp;sActualsBooks=1&amp;hTree=7&amp;hProperty=63&amp;dtYear=1/1/2024%2012:00:00%20AM&amp;iBook=1%22)" TargetMode="External"/><Relationship Id="rId124" Type="http://schemas.openxmlformats.org/officeDocument/2006/relationships/hyperlink" Target="javascript:OpenNewWindow(%22GLBudget.Detail.aspx?WCI=n&amp;hAcct=190&amp;hRevision=0&amp;sActualsBooks=1&amp;hTree=7&amp;hProperty=63&amp;dtYear=1/1/2024%2012:00:00%20AM&amp;iBook=1%22)" TargetMode="External"/><Relationship Id="rId70" Type="http://schemas.openxmlformats.org/officeDocument/2006/relationships/hyperlink" Target="javascript:OpenNewWindow(%22GLBudget.Detail.aspx?WCI=n&amp;hAcct=621&amp;hRevision=0&amp;sActualsBooks=1&amp;hTree=7&amp;hProperty=63&amp;dtYear=1/1/2024%2012:00:00%20AM&amp;iBook=1%22)" TargetMode="External"/><Relationship Id="rId91" Type="http://schemas.openxmlformats.org/officeDocument/2006/relationships/hyperlink" Target="javascript:OpenNewWindow(%22GLBudget.Detail.aspx?WCI=n&amp;hAcct=191&amp;hRevision=0&amp;sActualsBooks=1&amp;hTree=7&amp;hProperty=63&amp;dtYear=1/1/2024%2012:00:00%20AM&amp;iBook=1%22)" TargetMode="External"/><Relationship Id="rId145" Type="http://schemas.openxmlformats.org/officeDocument/2006/relationships/hyperlink" Target="javascript:OpenNewWindow(%22GLBudget.Detail.aspx?WCI=n&amp;hAcct=499&amp;hRevision=0&amp;sActualsBooks=1&amp;hTree=7&amp;hProperty=63&amp;dtYear=1/1/2024%2012:00:00%20AM&amp;iBook=1%22)" TargetMode="External"/><Relationship Id="rId166" Type="http://schemas.openxmlformats.org/officeDocument/2006/relationships/hyperlink" Target="javascript:OpenNewWindow(%22GLBudget.Detail.aspx?WCI=n&amp;hAcct=250&amp;hRevision=0&amp;sActualsBooks=1&amp;hTree=7&amp;hProperty=63&amp;dtYear=1/1/2024%2012:00:00%20AM&amp;iBook=1%22)" TargetMode="External"/><Relationship Id="rId187" Type="http://schemas.openxmlformats.org/officeDocument/2006/relationships/hyperlink" Target="javascript:OpenNewWindow(%22GLBudget.Detail.aspx?WCI=n&amp;hAcct=266&amp;hRevision=0&amp;sActualsBooks=1&amp;hTree=7&amp;hProperty=63&amp;dtYear=1/1/2024%2012:00:00%20AM&amp;iBook=1%22)" TargetMode="External"/><Relationship Id="rId1" Type="http://schemas.openxmlformats.org/officeDocument/2006/relationships/hyperlink" Target="javascript:OpenNewWindow(%22GLBudget.Detail.aspx?WCI=n&amp;hAcct=124&amp;hRevision=0&amp;sActualsBooks=1&amp;hTree=7&amp;hProperty=63&amp;dtYear=1/1/2024%2012:00:00%20AM&amp;iBook=1%22)" TargetMode="External"/><Relationship Id="rId212" Type="http://schemas.openxmlformats.org/officeDocument/2006/relationships/hyperlink" Target="javascript:OpenNewWindow(%22GLBudget.Detail.aspx?WCI=n&amp;hAcct=507&amp;hRevision=0&amp;sActualsBooks=1&amp;hTree=7&amp;hProperty=63&amp;dtYear=1/1/2024%2012:00:00%20AM&amp;iBook=1%22)" TargetMode="External"/><Relationship Id="rId233" Type="http://schemas.openxmlformats.org/officeDocument/2006/relationships/hyperlink" Target="javascript:OpenNewWindow(%22GLBudget.Detail.aspx?WCI=n&amp;hAcct=573&amp;hRevision=0&amp;sActualsBooks=1&amp;hTree=7&amp;hProperty=63&amp;dtYear=1/1/2024%2012:00:00%20AM&amp;iBook=1%22)" TargetMode="External"/><Relationship Id="rId254" Type="http://schemas.openxmlformats.org/officeDocument/2006/relationships/hyperlink" Target="javascript:OpenNewWindow(%22GLBudget.Detail.aspx?WCI=n&amp;hAcct=539&amp;hRevision=0&amp;sActualsBooks=1&amp;hTree=7&amp;hProperty=63&amp;dtYear=1/1/2024%2012:00:00%20AM&amp;iBook=1%22)" TargetMode="External"/><Relationship Id="rId28" Type="http://schemas.openxmlformats.org/officeDocument/2006/relationships/hyperlink" Target="javascript:OpenNewWindow(%22GLBudget.Detail.aspx?WCI=n&amp;hAcct=145&amp;hRevision=0&amp;sActualsBooks=1&amp;hTree=7&amp;hProperty=63&amp;dtYear=1/1/2024%2012:00:00%20AM&amp;iBook=1%22)" TargetMode="External"/><Relationship Id="rId49" Type="http://schemas.openxmlformats.org/officeDocument/2006/relationships/hyperlink" Target="javascript:OpenNewWindow(%22GLBudget.Detail.aspx?WCI=n&amp;hAcct=691&amp;hRevision=0&amp;sActualsBooks=1&amp;hTree=7&amp;hProperty=63&amp;dtYear=1/1/2024%2012:00:00%20AM&amp;iBook=1%22)" TargetMode="External"/><Relationship Id="rId114" Type="http://schemas.openxmlformats.org/officeDocument/2006/relationships/hyperlink" Target="javascript:OpenNewWindow(%22GLBudget.Detail.aspx?WCI=n&amp;hAcct=214&amp;hRevision=0&amp;sActualsBooks=1&amp;hTree=7&amp;hProperty=63&amp;dtYear=1/1/2024%2012:00:00%20AM&amp;iBook=1%22)" TargetMode="External"/><Relationship Id="rId275" Type="http://schemas.openxmlformats.org/officeDocument/2006/relationships/hyperlink" Target="javascript:OpenNewWindow(%22GLBudget.Detail.aspx?WCI=n&amp;hAcct=308&amp;hRevision=0&amp;sActualsBooks=1&amp;hTree=7&amp;hProperty=63&amp;dtYear=1/1/2024%2012:00:00%20AM&amp;iBook=1%22)" TargetMode="External"/><Relationship Id="rId60" Type="http://schemas.openxmlformats.org/officeDocument/2006/relationships/hyperlink" Target="javascript:OpenNewWindow(%22GLBudget.Detail.aspx?WCI=n&amp;hAcct=156&amp;hRevision=0&amp;sActualsBooks=1&amp;hTree=7&amp;hProperty=63&amp;dtYear=1/1/2024%2012:00:00%20AM&amp;iBook=1%22)" TargetMode="External"/><Relationship Id="rId81" Type="http://schemas.openxmlformats.org/officeDocument/2006/relationships/hyperlink" Target="javascript:OpenNewWindow(%22GLBudget.Detail.aspx?WCI=n&amp;hAcct=490&amp;hRevision=0&amp;sActualsBooks=1&amp;hTree=7&amp;hProperty=63&amp;dtYear=1/1/2024%2012:00:00%20AM&amp;iBook=1%22)" TargetMode="External"/><Relationship Id="rId135" Type="http://schemas.openxmlformats.org/officeDocument/2006/relationships/hyperlink" Target="javascript:OpenNewWindow(%22GLBudget.Detail.aspx?WCI=n&amp;hAcct=500&amp;hRevision=0&amp;sActualsBooks=1&amp;hTree=7&amp;hProperty=63&amp;dtYear=1/1/2024%2012:00:00%20AM&amp;iBook=1%22)" TargetMode="External"/><Relationship Id="rId156" Type="http://schemas.openxmlformats.org/officeDocument/2006/relationships/hyperlink" Target="javascript:OpenNewWindow(%22GLBudget.Detail.aspx?WCI=n&amp;hAcct=235&amp;hRevision=0&amp;sActualsBooks=1&amp;hTree=7&amp;hProperty=63&amp;dtYear=1/1/2024%2012:00:00%20AM&amp;iBook=1%22)" TargetMode="External"/><Relationship Id="rId177" Type="http://schemas.openxmlformats.org/officeDocument/2006/relationships/hyperlink" Target="javascript:OpenNewWindow(%22GLBudget.Detail.aspx?WCI=n&amp;hAcct=502&amp;hRevision=0&amp;sActualsBooks=1&amp;hTree=7&amp;hProperty=63&amp;dtYear=1/1/2024%2012:00:00%20AM&amp;iBook=1%22)" TargetMode="External"/><Relationship Id="rId198" Type="http://schemas.openxmlformats.org/officeDocument/2006/relationships/hyperlink" Target="javascript:OpenNewWindow(%22GLBudget.Detail.aspx?WCI=n&amp;hAcct=274&amp;hRevision=0&amp;sActualsBooks=1&amp;hTree=7&amp;hProperty=63&amp;dtYear=1/1/2024%2012:00:00%20AM&amp;iBook=1%22)" TargetMode="External"/><Relationship Id="rId202" Type="http://schemas.openxmlformats.org/officeDocument/2006/relationships/hyperlink" Target="javascript:OpenNewWindow(%22GLBudget.Detail.aspx?WCI=n&amp;hAcct=278&amp;hRevision=0&amp;sActualsBooks=1&amp;hTree=7&amp;hProperty=63&amp;dtYear=1/1/2024%2012:00:00%20AM&amp;iBook=1%22)" TargetMode="External"/><Relationship Id="rId223" Type="http://schemas.openxmlformats.org/officeDocument/2006/relationships/hyperlink" Target="javascript:OpenNewWindow(%22GLBudget.Detail.aspx?WCI=n&amp;hAcct=289&amp;hRevision=0&amp;sActualsBooks=1&amp;hTree=7&amp;hProperty=63&amp;dtYear=1/1/2024%2012:00:00%20AM&amp;iBook=1%22)" TargetMode="External"/><Relationship Id="rId244" Type="http://schemas.openxmlformats.org/officeDocument/2006/relationships/hyperlink" Target="javascript:OpenNewWindow(%22GLBudget.Detail.aspx?WCI=n&amp;hAcct=583&amp;hRevision=0&amp;sActualsBooks=1&amp;hTree=7&amp;hProperty=63&amp;dtYear=1/1/2024%2012:00:00%20AM&amp;iBook=1%22)" TargetMode="External"/><Relationship Id="rId18" Type="http://schemas.openxmlformats.org/officeDocument/2006/relationships/hyperlink" Target="javascript:OpenNewWindow(%22GLBudget.Detail.aspx?WCI=n&amp;hAcct=372&amp;hRevision=0&amp;sActualsBooks=1&amp;hTree=7&amp;hProperty=63&amp;dtYear=1/1/2024%2012:00:00%20AM&amp;iBook=1%22)" TargetMode="External"/><Relationship Id="rId39" Type="http://schemas.openxmlformats.org/officeDocument/2006/relationships/hyperlink" Target="javascript:OpenNewWindow(%22GLBudget.Detail.aspx?WCI=n&amp;hAcct=655&amp;hRevision=0&amp;sActualsBooks=1&amp;hTree=7&amp;hProperty=63&amp;dtYear=1/1/2024%2012:00:00%20AM&amp;iBook=1%22)" TargetMode="External"/><Relationship Id="rId265" Type="http://schemas.openxmlformats.org/officeDocument/2006/relationships/hyperlink" Target="javascript:OpenNewWindow(%22GLBudget.Detail.aspx?WCI=n&amp;hAcct=299&amp;hRevision=0&amp;sActualsBooks=1&amp;hTree=7&amp;hProperty=63&amp;dtYear=1/1/2024%2012:00:00%20AM&amp;iBook=1%22)" TargetMode="External"/><Relationship Id="rId286" Type="http://schemas.openxmlformats.org/officeDocument/2006/relationships/hyperlink" Target="javascript:OpenNewWindow(%22GLBudget.Detail.aspx?WCI=n&amp;hAcct=315&amp;hRevision=0&amp;sActualsBooks=1&amp;hTree=7&amp;hProperty=63&amp;dtYear=1/1/2024%2012:00:00%20AM&amp;iBook=1%22)" TargetMode="External"/><Relationship Id="rId50" Type="http://schemas.openxmlformats.org/officeDocument/2006/relationships/hyperlink" Target="javascript:OpenNewWindow(%22GLBudget.Detail.aspx?WCI=n&amp;hAcct=693&amp;hRevision=0&amp;sActualsBooks=1&amp;hTree=7&amp;hProperty=63&amp;dtYear=1/1/2024%2012:00:00%20AM&amp;iBook=1%22)" TargetMode="External"/><Relationship Id="rId104" Type="http://schemas.openxmlformats.org/officeDocument/2006/relationships/hyperlink" Target="javascript:OpenNewWindow(%22GLBudget.Detail.aspx?WCI=n&amp;hAcct=202&amp;hRevision=0&amp;sActualsBooks=1&amp;hTree=7&amp;hProperty=63&amp;dtYear=1/1/2024%2012:00:00%20AM&amp;iBook=1%22)" TargetMode="External"/><Relationship Id="rId125" Type="http://schemas.openxmlformats.org/officeDocument/2006/relationships/hyperlink" Target="javascript:OpenNewWindow(%22GLBudget.Detail.aspx?WCI=n&amp;hAcct=662&amp;hRevision=0&amp;sActualsBooks=1&amp;hTree=7&amp;hProperty=63&amp;dtYear=1/1/2024%2012:00:00%20AM&amp;iBook=1%22)" TargetMode="External"/><Relationship Id="rId146" Type="http://schemas.openxmlformats.org/officeDocument/2006/relationships/hyperlink" Target="javascript:OpenNewWindow(%22GLBudget.Detail.aspx?WCI=n&amp;hAcct=224&amp;hRevision=0&amp;sActualsBooks=1&amp;hTree=7&amp;hProperty=63&amp;dtYear=1/1/2024%2012:00:00%20AM&amp;iBook=1%22)" TargetMode="External"/><Relationship Id="rId167" Type="http://schemas.openxmlformats.org/officeDocument/2006/relationships/hyperlink" Target="javascript:OpenNewWindow(%22GLBudget.Detail.aspx?WCI=n&amp;hAcct=251&amp;hRevision=0&amp;sActualsBooks=1&amp;hTree=7&amp;hProperty=63&amp;dtYear=1/1/2024%2012:00:00%20AM&amp;iBook=1%22)" TargetMode="External"/><Relationship Id="rId188" Type="http://schemas.openxmlformats.org/officeDocument/2006/relationships/hyperlink" Target="javascript:OpenNewWindow(%22GLBudget.Detail.aspx?WCI=n&amp;hAcct=703&amp;hRevision=0&amp;sActualsBooks=1&amp;hTree=7&amp;hProperty=63&amp;dtYear=1/1/2024%2012:00:00%20AM&amp;iBook=1%22)" TargetMode="External"/><Relationship Id="rId71" Type="http://schemas.openxmlformats.org/officeDocument/2006/relationships/hyperlink" Target="javascript:OpenNewWindow(%22GLBudget.Detail.aspx?WCI=n&amp;hAcct=164&amp;hRevision=0&amp;sActualsBooks=1&amp;hTree=7&amp;hProperty=63&amp;dtYear=1/1/2024%2012:00:00%20AM&amp;iBook=1%22)" TargetMode="External"/><Relationship Id="rId92" Type="http://schemas.openxmlformats.org/officeDocument/2006/relationships/hyperlink" Target="javascript:OpenNewWindow(%22GLBudget.Detail.aspx?WCI=n&amp;hAcct=192&amp;hRevision=0&amp;sActualsBooks=1&amp;hTree=7&amp;hProperty=63&amp;dtYear=1/1/2024%2012:00:00%20AM&amp;iBook=1%22)" TargetMode="External"/><Relationship Id="rId213" Type="http://schemas.openxmlformats.org/officeDocument/2006/relationships/hyperlink" Target="javascript:OpenNewWindow(%22GLBudget.Detail.aspx?WCI=n&amp;hAcct=508&amp;hRevision=0&amp;sActualsBooks=1&amp;hTree=7&amp;hProperty=63&amp;dtYear=1/1/2024%2012:00:00%20AM&amp;iBook=1%22)" TargetMode="External"/><Relationship Id="rId234" Type="http://schemas.openxmlformats.org/officeDocument/2006/relationships/hyperlink" Target="javascript:OpenNewWindow(%22GLBudget.Detail.aspx?WCI=n&amp;hAcct=551&amp;hRevision=0&amp;sActualsBooks=1&amp;hTree=7&amp;hProperty=63&amp;dtYear=1/1/2024%2012:00:00%20AM&amp;iBook=1%22)" TargetMode="External"/><Relationship Id="rId2" Type="http://schemas.openxmlformats.org/officeDocument/2006/relationships/hyperlink" Target="javascript:OpenNewWindow(%22GLBudget.Detail.aspx?WCI=n&amp;hAcct=125&amp;hRevision=0&amp;sActualsBooks=1&amp;hTree=7&amp;hProperty=63&amp;dtYear=1/1/2024%2012:00:00%20AM&amp;iBook=1%22)" TargetMode="External"/><Relationship Id="rId29" Type="http://schemas.openxmlformats.org/officeDocument/2006/relationships/hyperlink" Target="javascript:OpenNewWindow(%22GLBudget.Detail.aspx?WCI=n&amp;hAcct=349&amp;hRevision=0&amp;sActualsBooks=1&amp;hTree=7&amp;hProperty=63&amp;dtYear=1/1/2024%2012:00:00%20AM&amp;iBook=1%22)" TargetMode="External"/><Relationship Id="rId255" Type="http://schemas.openxmlformats.org/officeDocument/2006/relationships/hyperlink" Target="javascript:OpenNewWindow(%22GLBudget.Detail.aspx?WCI=n&amp;hAcct=540&amp;hRevision=0&amp;sActualsBooks=1&amp;hTree=7&amp;hProperty=63&amp;dtYear=1/1/2024%2012:00:00%20AM&amp;iBook=1%22)" TargetMode="External"/><Relationship Id="rId276" Type="http://schemas.openxmlformats.org/officeDocument/2006/relationships/hyperlink" Target="javascript:OpenNewWindow(%22GLBudget.Detail.aspx?WCI=n&amp;hAcct=473&amp;hRevision=0&amp;sActualsBooks=1&amp;hTree=7&amp;hProperty=63&amp;dtYear=1/1/2024%2012:00:00%20AM&amp;iBook=1%22)" TargetMode="External"/><Relationship Id="rId40" Type="http://schemas.openxmlformats.org/officeDocument/2006/relationships/hyperlink" Target="javascript:OpenNewWindow(%22GLBudget.Detail.aspx?WCI=n&amp;hAcct=651&amp;hRevision=0&amp;sActualsBooks=1&amp;hTree=7&amp;hProperty=63&amp;dtYear=1/1/2024%2012:00:00%20AM&amp;iBook=1%22)" TargetMode="External"/><Relationship Id="rId115" Type="http://schemas.openxmlformats.org/officeDocument/2006/relationships/hyperlink" Target="javascript:OpenNewWindow(%22GLBudget.Detail.aspx?WCI=n&amp;hAcct=215&amp;hRevision=0&amp;sActualsBooks=1&amp;hTree=7&amp;hProperty=63&amp;dtYear=1/1/2024%2012:00:00%20AM&amp;iBook=1%22)" TargetMode="External"/><Relationship Id="rId136" Type="http://schemas.openxmlformats.org/officeDocument/2006/relationships/hyperlink" Target="javascript:OpenNewWindow(%22GLBudget.Detail.aspx?WCI=n&amp;hAcct=501&amp;hRevision=0&amp;sActualsBooks=1&amp;hTree=7&amp;hProperty=63&amp;dtYear=1/1/2024%2012:00:00%20AM&amp;iBook=1%22)" TargetMode="External"/><Relationship Id="rId157" Type="http://schemas.openxmlformats.org/officeDocument/2006/relationships/hyperlink" Target="javascript:OpenNewWindow(%22GLBudget.Detail.aspx?WCI=n&amp;hAcct=239&amp;hRevision=0&amp;sActualsBooks=1&amp;hTree=7&amp;hProperty=63&amp;dtYear=1/1/2024%2012:00:00%20AM&amp;iBook=1%22)" TargetMode="External"/><Relationship Id="rId178" Type="http://schemas.openxmlformats.org/officeDocument/2006/relationships/hyperlink" Target="javascript:OpenNewWindow(%22GLBudget.Detail.aspx?WCI=n&amp;hAcct=503&amp;hRevision=0&amp;sActualsBooks=1&amp;hTree=7&amp;hProperty=63&amp;dtYear=1/1/2024%2012:00:00%20AM&amp;iBook=1%22)" TargetMode="External"/><Relationship Id="rId61" Type="http://schemas.openxmlformats.org/officeDocument/2006/relationships/hyperlink" Target="javascript:OpenNewWindow(%22GLBudget.Detail.aspx?WCI=n&amp;hAcct=157&amp;hRevision=0&amp;sActualsBooks=1&amp;hTree=7&amp;hProperty=63&amp;dtYear=1/1/2024%2012:00:00%20AM&amp;iBook=1%22)" TargetMode="External"/><Relationship Id="rId82" Type="http://schemas.openxmlformats.org/officeDocument/2006/relationships/hyperlink" Target="javascript:OpenNewWindow(%22GLBudget.Detail.aspx?WCI=n&amp;hAcct=179&amp;hRevision=0&amp;sActualsBooks=1&amp;hTree=7&amp;hProperty=63&amp;dtYear=1/1/2024%2012:00:00%20AM&amp;iBook=1%22)" TargetMode="External"/><Relationship Id="rId199" Type="http://schemas.openxmlformats.org/officeDocument/2006/relationships/hyperlink" Target="javascript:OpenNewWindow(%22GLBudget.Detail.aspx?WCI=n&amp;hAcct=275&amp;hRevision=0&amp;sActualsBooks=1&amp;hTree=7&amp;hProperty=63&amp;dtYear=1/1/2024%2012:00:00%20AM&amp;iBook=1%22)" TargetMode="External"/><Relationship Id="rId203" Type="http://schemas.openxmlformats.org/officeDocument/2006/relationships/hyperlink" Target="javascript:OpenNewWindow(%22GLBudget.Detail.aspx?WCI=n&amp;hAcct=279&amp;hRevision=0&amp;sActualsBooks=1&amp;hTree=7&amp;hProperty=63&amp;dtYear=1/1/2024%2012:00:00%20AM&amp;iBook=1%22)" TargetMode="External"/><Relationship Id="rId19" Type="http://schemas.openxmlformats.org/officeDocument/2006/relationships/hyperlink" Target="javascript:OpenNewWindow(%22GLBudget.Detail.aspx?WCI=n&amp;hAcct=134&amp;hRevision=0&amp;sActualsBooks=1&amp;hTree=7&amp;hProperty=63&amp;dtYear=1/1/2024%2012:00:00%20AM&amp;iBook=1%22)" TargetMode="External"/><Relationship Id="rId224" Type="http://schemas.openxmlformats.org/officeDocument/2006/relationships/hyperlink" Target="javascript:OpenNewWindow(%22GLBudget.Detail.aspx?WCI=n&amp;hAcct=613&amp;hRevision=0&amp;sActualsBooks=1&amp;hTree=7&amp;hProperty=63&amp;dtYear=1/1/2024%2012:00:00%20AM&amp;iBook=1%22)" TargetMode="External"/><Relationship Id="rId245" Type="http://schemas.openxmlformats.org/officeDocument/2006/relationships/hyperlink" Target="javascript:OpenNewWindow(%22GLBudget.Detail.aspx?WCI=n&amp;hAcct=291&amp;hRevision=0&amp;sActualsBooks=1&amp;hTree=7&amp;hProperty=63&amp;dtYear=1/1/2024%2012:00:00%20AM&amp;iBook=1%22)" TargetMode="External"/><Relationship Id="rId266" Type="http://schemas.openxmlformats.org/officeDocument/2006/relationships/hyperlink" Target="javascript:OpenNewWindow(%22GLBudget.Detail.aspx?WCI=n&amp;hAcct=300&amp;hRevision=0&amp;sActualsBooks=1&amp;hTree=7&amp;hProperty=63&amp;dtYear=1/1/2024%2012:00:00%20AM&amp;iBook=1%22)" TargetMode="External"/><Relationship Id="rId287" Type="http://schemas.openxmlformats.org/officeDocument/2006/relationships/hyperlink" Target="javascript:OpenNewWindow(%22GLBudget.Detail.aspx?WCI=n&amp;hAcct=666&amp;hRevision=0&amp;sActualsBooks=1&amp;hTree=7&amp;hProperty=63&amp;dtYear=1/1/2024%2012:00:00%20AM&amp;iBook=1%22)" TargetMode="External"/><Relationship Id="rId30" Type="http://schemas.openxmlformats.org/officeDocument/2006/relationships/hyperlink" Target="javascript:OpenNewWindow(%22GLBudget.Detail.aspx?WCI=n&amp;hAcct=460&amp;hRevision=0&amp;sActualsBooks=1&amp;hTree=7&amp;hProperty=63&amp;dtYear=1/1/2024%2012:00:00%20AM&amp;iBook=1%22)" TargetMode="External"/><Relationship Id="rId105" Type="http://schemas.openxmlformats.org/officeDocument/2006/relationships/hyperlink" Target="javascript:OpenNewWindow(%22GLBudget.Detail.aspx?WCI=n&amp;hAcct=203&amp;hRevision=0&amp;sActualsBooks=1&amp;hTree=7&amp;hProperty=63&amp;dtYear=1/1/2024%2012:00:00%20AM&amp;iBook=1%22)" TargetMode="External"/><Relationship Id="rId126" Type="http://schemas.openxmlformats.org/officeDocument/2006/relationships/hyperlink" Target="javascript:OpenNewWindow(%22GLBudget.Detail.aspx?WCI=n&amp;hAcct=220&amp;hRevision=0&amp;sActualsBooks=1&amp;hTree=7&amp;hProperty=63&amp;dtYear=1/1/2024%2012:00:00%20AM&amp;iBook=1%22)" TargetMode="External"/><Relationship Id="rId147" Type="http://schemas.openxmlformats.org/officeDocument/2006/relationships/hyperlink" Target="javascript:OpenNewWindow(%22GLBudget.Detail.aspx?WCI=n&amp;hAcct=533&amp;hRevision=0&amp;sActualsBooks=1&amp;hTree=7&amp;hProperty=63&amp;dtYear=1/1/2024%2012:00:00%20AM&amp;iBook=1%22)" TargetMode="External"/><Relationship Id="rId168" Type="http://schemas.openxmlformats.org/officeDocument/2006/relationships/hyperlink" Target="javascript:OpenNewWindow(%22GLBudget.Detail.aspx?WCI=n&amp;hAcct=252&amp;hRevision=0&amp;sActualsBooks=1&amp;hTree=7&amp;hProperty=63&amp;dtYear=1/1/2024%2012:00:00%20AM&amp;iBook=1%22)" TargetMode="External"/><Relationship Id="rId51" Type="http://schemas.openxmlformats.org/officeDocument/2006/relationships/hyperlink" Target="javascript:OpenNewWindow(%22GLBudget.Detail.aspx?WCI=n&amp;hAcct=692&amp;hRevision=0&amp;sActualsBooks=1&amp;hTree=7&amp;hProperty=63&amp;dtYear=1/1/2024%2012:00:00%20AM&amp;iBook=1%22)" TargetMode="External"/><Relationship Id="rId72" Type="http://schemas.openxmlformats.org/officeDocument/2006/relationships/hyperlink" Target="javascript:OpenNewWindow(%22GLBudget.Detail.aspx?WCI=n&amp;hAcct=609&amp;hRevision=0&amp;sActualsBooks=1&amp;hTree=7&amp;hProperty=63&amp;dtYear=1/1/2024%2012:00:00%20AM&amp;iBook=1%22)" TargetMode="External"/><Relationship Id="rId93" Type="http://schemas.openxmlformats.org/officeDocument/2006/relationships/hyperlink" Target="javascript:OpenNewWindow(%22GLBudget.Detail.aspx?WCI=n&amp;hAcct=193&amp;hRevision=0&amp;sActualsBooks=1&amp;hTree=7&amp;hProperty=63&amp;dtYear=1/1/2024%2012:00:00%20AM&amp;iBook=1%22)" TargetMode="External"/><Relationship Id="rId189" Type="http://schemas.openxmlformats.org/officeDocument/2006/relationships/hyperlink" Target="javascript:OpenNewWindow(%22GLBudget.Detail.aspx?WCI=n&amp;hAcct=267&amp;hRevision=0&amp;sActualsBooks=1&amp;hTree=7&amp;hProperty=63&amp;dtYear=1/1/2024%2012:00:00%20AM&amp;iBook=1%22)" TargetMode="External"/><Relationship Id="rId3" Type="http://schemas.openxmlformats.org/officeDocument/2006/relationships/hyperlink" Target="javascript:OpenNewWindow(%22GLBudget.Detail.aspx?WCI=n&amp;hAcct=364&amp;hRevision=0&amp;sActualsBooks=1&amp;hTree=7&amp;hProperty=63&amp;dtYear=1/1/2024%2012:00:00%20AM&amp;iBook=1%22)" TargetMode="External"/><Relationship Id="rId214" Type="http://schemas.openxmlformats.org/officeDocument/2006/relationships/hyperlink" Target="javascript:OpenNewWindow(%22GLBudget.Detail.aspx?WCI=n&amp;hAcct=283&amp;hRevision=0&amp;sActualsBooks=1&amp;hTree=7&amp;hProperty=63&amp;dtYear=1/1/2024%2012:00:00%20AM&amp;iBook=1%22)" TargetMode="External"/><Relationship Id="rId235" Type="http://schemas.openxmlformats.org/officeDocument/2006/relationships/hyperlink" Target="javascript:OpenNewWindow(%22GLBudget.Detail.aspx?WCI=n&amp;hAcct=576&amp;hRevision=0&amp;sActualsBooks=1&amp;hTree=7&amp;hProperty=63&amp;dtYear=1/1/2024%2012:00:00%20AM&amp;iBook=1%22)" TargetMode="External"/><Relationship Id="rId256" Type="http://schemas.openxmlformats.org/officeDocument/2006/relationships/hyperlink" Target="javascript:OpenNewWindow(%22GLBudget.Detail.aspx?WCI=n&amp;hAcct=542&amp;hRevision=0&amp;sActualsBooks=1&amp;hTree=7&amp;hProperty=63&amp;dtYear=1/1/2024%2012:00:00%20AM&amp;iBook=1%22)" TargetMode="External"/><Relationship Id="rId277" Type="http://schemas.openxmlformats.org/officeDocument/2006/relationships/hyperlink" Target="javascript:OpenNewWindow(%22GLBudget.Detail.aspx?WCI=n&amp;hAcct=474&amp;hRevision=0&amp;sActualsBooks=1&amp;hTree=7&amp;hProperty=63&amp;dtYear=1/1/2024%2012:00:00%20AM&amp;iBook=1%22)" TargetMode="External"/><Relationship Id="rId116" Type="http://schemas.openxmlformats.org/officeDocument/2006/relationships/hyperlink" Target="javascript:OpenNewWindow(%22GLBudget.Detail.aspx?WCI=n&amp;hAcct=216&amp;hRevision=0&amp;sActualsBooks=1&amp;hTree=7&amp;hProperty=63&amp;dtYear=1/1/2024%2012:00:00%20AM&amp;iBook=1%22)" TargetMode="External"/><Relationship Id="rId137" Type="http://schemas.openxmlformats.org/officeDocument/2006/relationships/hyperlink" Target="javascript:OpenNewWindow(%22GLBudget.Detail.aspx?WCI=n&amp;hAcct=223&amp;hRevision=0&amp;sActualsBooks=1&amp;hTree=7&amp;hProperty=63&amp;dtYear=1/1/2024%2012:00:00%20AM&amp;iBook=1%22)" TargetMode="External"/><Relationship Id="rId158" Type="http://schemas.openxmlformats.org/officeDocument/2006/relationships/hyperlink" Target="javascript:OpenNewWindow(%22GLBudget.Detail.aspx?WCI=n&amp;hAcct=240&amp;hRevision=0&amp;sActualsBooks=1&amp;hTree=7&amp;hProperty=63&amp;dtYear=1/1/2024%2012:00:00%20AM&amp;iBook=1%22)" TargetMode="External"/><Relationship Id="rId20" Type="http://schemas.openxmlformats.org/officeDocument/2006/relationships/hyperlink" Target="javascript:OpenNewWindow(%22GLBudget.Detail.aspx?WCI=n&amp;hAcct=137&amp;hRevision=0&amp;sActualsBooks=1&amp;hTree=7&amp;hProperty=63&amp;dtYear=1/1/2024%2012:00:00%20AM&amp;iBook=1%22)" TargetMode="External"/><Relationship Id="rId41" Type="http://schemas.openxmlformats.org/officeDocument/2006/relationships/hyperlink" Target="javascript:OpenNewWindow(%22GLBudget.Detail.aspx?WCI=n&amp;hAcct=649&amp;hRevision=0&amp;sActualsBooks=1&amp;hTree=7&amp;hProperty=63&amp;dtYear=1/1/2024%2012:00:00%20AM&amp;iBook=1%22)" TargetMode="External"/><Relationship Id="rId62" Type="http://schemas.openxmlformats.org/officeDocument/2006/relationships/hyperlink" Target="javascript:OpenNewWindow(%22GLBudget.Detail.aspx?WCI=n&amp;hAcct=158&amp;hRevision=0&amp;sActualsBooks=1&amp;hTree=7&amp;hProperty=63&amp;dtYear=1/1/2024%2012:00:00%20AM&amp;iBook=1%22)" TargetMode="External"/><Relationship Id="rId83" Type="http://schemas.openxmlformats.org/officeDocument/2006/relationships/hyperlink" Target="javascript:OpenNewWindow(%22GLBudget.Detail.aspx?WCI=n&amp;hAcct=180&amp;hRevision=0&amp;sActualsBooks=1&amp;hTree=7&amp;hProperty=63&amp;dtYear=1/1/2024%2012:00:00%20AM&amp;iBook=1%22)" TargetMode="External"/><Relationship Id="rId179" Type="http://schemas.openxmlformats.org/officeDocument/2006/relationships/hyperlink" Target="javascript:OpenNewWindow(%22GLBudget.Detail.aspx?WCI=n&amp;hAcct=611&amp;hRevision=0&amp;sActualsBooks=1&amp;hTree=7&amp;hProperty=63&amp;dtYear=1/1/2024%2012:00:00%20AM&amp;iBook=1%22)" TargetMode="External"/><Relationship Id="rId190" Type="http://schemas.openxmlformats.org/officeDocument/2006/relationships/hyperlink" Target="javascript:OpenNewWindow(%22GLBudget.Detail.aspx?WCI=n&amp;hAcct=449&amp;hRevision=0&amp;sActualsBooks=1&amp;hTree=7&amp;hProperty=63&amp;dtYear=1/1/2024%2012:00:00%20AM&amp;iBook=1%22)" TargetMode="External"/><Relationship Id="rId204" Type="http://schemas.openxmlformats.org/officeDocument/2006/relationships/hyperlink" Target="javascript:OpenNewWindow(%22GLBudget.Detail.aspx?WCI=n&amp;hAcct=280&amp;hRevision=0&amp;sActualsBooks=1&amp;hTree=7&amp;hProperty=63&amp;dtYear=1/1/2024%2012:00:00%20AM&amp;iBook=1%22)" TargetMode="External"/><Relationship Id="rId225" Type="http://schemas.openxmlformats.org/officeDocument/2006/relationships/hyperlink" Target="javascript:OpenNewWindow(%22GLBudget.Detail.aspx?WCI=n&amp;hAcct=290&amp;hRevision=0&amp;sActualsBooks=1&amp;hTree=7&amp;hProperty=63&amp;dtYear=1/1/2024%2012:00:00%20AM&amp;iBook=1%22)" TargetMode="External"/><Relationship Id="rId246" Type="http://schemas.openxmlformats.org/officeDocument/2006/relationships/hyperlink" Target="javascript:OpenNewWindow(%22GLBudget.Detail.aspx?WCI=n&amp;hAcct=292&amp;hRevision=0&amp;sActualsBooks=1&amp;hTree=7&amp;hProperty=63&amp;dtYear=1/1/2024%2012:00:00%20AM&amp;iBook=1%22)" TargetMode="External"/><Relationship Id="rId267" Type="http://schemas.openxmlformats.org/officeDocument/2006/relationships/hyperlink" Target="javascript:OpenNewWindow(%22GLBudget.Detail.aspx?WCI=n&amp;hAcct=301&amp;hRevision=0&amp;sActualsBooks=1&amp;hTree=7&amp;hProperty=63&amp;dtYear=1/1/2024%2012:00:00%20AM&amp;iBook=1%22)" TargetMode="External"/><Relationship Id="rId288" Type="http://schemas.openxmlformats.org/officeDocument/2006/relationships/hyperlink" Target="javascript:OpenNewWindow(%22GLBudget.Detail.aspx?WCI=n&amp;hAcct=316&amp;hRevision=0&amp;sActualsBooks=1&amp;hTree=7&amp;hProperty=63&amp;dtYear=1/1/2024%2012:00:00%20AM&amp;iBook=1%22)" TargetMode="External"/><Relationship Id="rId106" Type="http://schemas.openxmlformats.org/officeDocument/2006/relationships/hyperlink" Target="javascript:OpenNewWindow(%22GLBudget.Detail.aspx?WCI=n&amp;hAcct=447&amp;hRevision=0&amp;sActualsBooks=1&amp;hTree=7&amp;hProperty=63&amp;dtYear=1/1/2024%2012:00:00%20AM&amp;iBook=1%22)" TargetMode="External"/><Relationship Id="rId127" Type="http://schemas.openxmlformats.org/officeDocument/2006/relationships/hyperlink" Target="javascript:OpenNewWindow(%22GLBudget.Detail.aspx?WCI=n&amp;hAcct=612&amp;hRevision=0&amp;sActualsBooks=1&amp;hTree=7&amp;hProperty=63&amp;dtYear=1/1/2024%2012:00:00%20AM&amp;iBook=1%22)" TargetMode="External"/><Relationship Id="rId10" Type="http://schemas.openxmlformats.org/officeDocument/2006/relationships/hyperlink" Target="javascript:OpenNewWindow(%22GLBudget.Detail.aspx?WCI=n&amp;hAcct=348&amp;hRevision=0&amp;sActualsBooks=1&amp;hTree=7&amp;hProperty=63&amp;dtYear=1/1/2024%2012:00:00%20AM&amp;iBook=1%22)" TargetMode="External"/><Relationship Id="rId31" Type="http://schemas.openxmlformats.org/officeDocument/2006/relationships/hyperlink" Target="javascript:OpenNewWindow(%22GLBudget.Detail.aspx?WCI=n&amp;hAcct=461&amp;hRevision=0&amp;sActualsBooks=1&amp;hTree=7&amp;hProperty=63&amp;dtYear=1/1/2024%2012:00:00%20AM&amp;iBook=1%22)" TargetMode="External"/><Relationship Id="rId52" Type="http://schemas.openxmlformats.org/officeDocument/2006/relationships/hyperlink" Target="javascript:OpenNewWindow(%22GLBudget.Detail.aspx?WCI=n&amp;hAcct=150&amp;hRevision=0&amp;sActualsBooks=1&amp;hTree=7&amp;hProperty=63&amp;dtYear=1/1/2024%2012:00:00%20AM&amp;iBook=1%22)" TargetMode="External"/><Relationship Id="rId73" Type="http://schemas.openxmlformats.org/officeDocument/2006/relationships/hyperlink" Target="javascript:OpenNewWindow(%22GLBudget.Detail.aspx?WCI=n&amp;hAcct=165&amp;hRevision=0&amp;sActualsBooks=1&amp;hTree=7&amp;hProperty=63&amp;dtYear=1/1/2024%2012:00:00%20AM&amp;iBook=1%22)" TargetMode="External"/><Relationship Id="rId94" Type="http://schemas.openxmlformats.org/officeDocument/2006/relationships/hyperlink" Target="javascript:OpenNewWindow(%22GLBudget.Detail.aspx?WCI=n&amp;hAcct=194&amp;hRevision=0&amp;sActualsBooks=1&amp;hTree=7&amp;hProperty=63&amp;dtYear=1/1/2024%2012:00:00%20AM&amp;iBook=1%22)" TargetMode="External"/><Relationship Id="rId148" Type="http://schemas.openxmlformats.org/officeDocument/2006/relationships/hyperlink" Target="javascript:OpenNewWindow(%22GLBudget.Detail.aspx?WCI=n&amp;hAcct=225&amp;hRevision=0&amp;sActualsBooks=1&amp;hTree=7&amp;hProperty=63&amp;dtYear=1/1/2024%2012:00:00%20AM&amp;iBook=1%22)" TargetMode="External"/><Relationship Id="rId169" Type="http://schemas.openxmlformats.org/officeDocument/2006/relationships/hyperlink" Target="javascript:OpenNewWindow(%22GLBudget.Detail.aspx?WCI=n&amp;hAcct=253&amp;hRevision=0&amp;sActualsBooks=1&amp;hTree=7&amp;hProperty=63&amp;dtYear=1/1/2024%2012:00:00%20AM&amp;iBook=1%22)" TargetMode="External"/><Relationship Id="rId4" Type="http://schemas.openxmlformats.org/officeDocument/2006/relationships/hyperlink" Target="javascript:OpenNewWindow(%22GLBudget.Detail.aspx?WCI=n&amp;hAcct=365&amp;hRevision=0&amp;sActualsBooks=1&amp;hTree=7&amp;hProperty=63&amp;dtYear=1/1/2024%2012:00:00%20AM&amp;iBook=1%22)" TargetMode="External"/><Relationship Id="rId180" Type="http://schemas.openxmlformats.org/officeDocument/2006/relationships/hyperlink" Target="javascript:OpenNewWindow(%22GLBudget.Detail.aspx?WCI=n&amp;hAcct=549&amp;hRevision=0&amp;sActualsBooks=1&amp;hTree=7&amp;hProperty=63&amp;dtYear=1/1/2024%2012:00:00%20AM&amp;iBook=1%22)" TargetMode="External"/><Relationship Id="rId215" Type="http://schemas.openxmlformats.org/officeDocument/2006/relationships/hyperlink" Target="javascript:OpenNewWindow(%22GLBudget.Detail.aspx?WCI=n&amp;hAcct=287&amp;hRevision=0&amp;sActualsBooks=1&amp;hTree=7&amp;hProperty=63&amp;dtYear=1/1/2024%2012:00:00%20AM&amp;iBook=1%22)" TargetMode="External"/><Relationship Id="rId236" Type="http://schemas.openxmlformats.org/officeDocument/2006/relationships/hyperlink" Target="javascript:OpenNewWindow(%22GLBudget.Detail.aspx?WCI=n&amp;hAcct=579&amp;hRevision=0&amp;sActualsBooks=1&amp;hTree=7&amp;hProperty=63&amp;dtYear=1/1/2024%2012:00:00%20AM&amp;iBook=1%22)" TargetMode="External"/><Relationship Id="rId257" Type="http://schemas.openxmlformats.org/officeDocument/2006/relationships/hyperlink" Target="javascript:OpenNewWindow(%22GLBudget.Detail.aspx?WCI=n&amp;hAcct=669&amp;hRevision=0&amp;sActualsBooks=1&amp;hTree=7&amp;hProperty=63&amp;dtYear=1/1/2024%2012:00:00%20AM&amp;iBook=1%22)" TargetMode="External"/><Relationship Id="rId278" Type="http://schemas.openxmlformats.org/officeDocument/2006/relationships/hyperlink" Target="javascript:OpenNewWindow(%22GLBudget.Detail.aspx?WCI=n&amp;hAcct=698&amp;hRevision=0&amp;sActualsBooks=1&amp;hTree=7&amp;hProperty=63&amp;dtYear=1/1/2024%2012:00:00%20AM&amp;iBook=1%22)" TargetMode="External"/><Relationship Id="rId42" Type="http://schemas.openxmlformats.org/officeDocument/2006/relationships/hyperlink" Target="javascript:OpenNewWindow(%22GLBudget.Detail.aspx?WCI=n&amp;hAcct=706&amp;hRevision=0&amp;sActualsBooks=1&amp;hTree=7&amp;hProperty=63&amp;dtYear=1/1/2024%2012:00:00%20AM&amp;iBook=1%22)" TargetMode="External"/><Relationship Id="rId84" Type="http://schemas.openxmlformats.org/officeDocument/2006/relationships/hyperlink" Target="javascript:OpenNewWindow(%22GLBudget.Detail.aspx?WCI=n&amp;hAcct=181&amp;hRevision=0&amp;sActualsBooks=1&amp;hTree=7&amp;hProperty=63&amp;dtYear=1/1/2024%2012:00:00%20AM&amp;iBook=1%22)" TargetMode="External"/><Relationship Id="rId138" Type="http://schemas.openxmlformats.org/officeDocument/2006/relationships/hyperlink" Target="javascript:OpenNewWindow(%22GLBudget.Detail.aspx?WCI=n&amp;hAcct=492&amp;hRevision=0&amp;sActualsBooks=1&amp;hTree=7&amp;hProperty=63&amp;dtYear=1/1/2024%2012:00:00%20AM&amp;iBook=1%22)" TargetMode="External"/><Relationship Id="rId191" Type="http://schemas.openxmlformats.org/officeDocument/2006/relationships/hyperlink" Target="javascript:OpenNewWindow(%22GLBudget.Detail.aspx?WCI=n&amp;hAcct=268&amp;hRevision=0&amp;sActualsBooks=1&amp;hTree=7&amp;hProperty=63&amp;dtYear=1/1/2024%2012:00:00%20AM&amp;iBook=1%22)" TargetMode="External"/><Relationship Id="rId205" Type="http://schemas.openxmlformats.org/officeDocument/2006/relationships/hyperlink" Target="javascript:OpenNewWindow(%22GLBudget.Detail.aspx?WCI=n&amp;hAcct=451&amp;hRevision=0&amp;sActualsBooks=1&amp;hTree=7&amp;hProperty=63&amp;dtYear=1/1/2024%2012:00:00%20AM&amp;iBook=1%22)" TargetMode="External"/><Relationship Id="rId247" Type="http://schemas.openxmlformats.org/officeDocument/2006/relationships/hyperlink" Target="javascript:OpenNewWindow(%22GLBudget.Detail.aspx?WCI=n&amp;hAcct=293&amp;hRevision=0&amp;sActualsBooks=1&amp;hTree=7&amp;hProperty=63&amp;dtYear=1/1/2024%2012:00:00%20AM&amp;iBook=1%22)" TargetMode="External"/><Relationship Id="rId107" Type="http://schemas.openxmlformats.org/officeDocument/2006/relationships/hyperlink" Target="javascript:OpenNewWindow(%22GLBudget.Detail.aspx?WCI=n&amp;hAcct=204&amp;hRevision=0&amp;sActualsBooks=1&amp;hTree=7&amp;hProperty=63&amp;dtYear=1/1/2024%2012:00:00%20AM&amp;iBook=1%22)" TargetMode="External"/><Relationship Id="rId289" Type="http://schemas.openxmlformats.org/officeDocument/2006/relationships/hyperlink" Target="javascript:OpenNewWindow(%22GLBudget.Detail.aspx?WCI=n&amp;hAcct=317&amp;hRevision=0&amp;sActualsBooks=1&amp;hTree=7&amp;hProperty=63&amp;dtYear=1/1/2024%2012:00:00%20AM&amp;iBook=1%22)" TargetMode="External"/><Relationship Id="rId11" Type="http://schemas.openxmlformats.org/officeDocument/2006/relationships/hyperlink" Target="javascript:OpenNewWindow(%22GLBudget.Detail.aspx?WCI=n&amp;hAcct=369&amp;hRevision=0&amp;sActualsBooks=1&amp;hTree=7&amp;hProperty=63&amp;dtYear=1/1/2024%2012:00:00%20AM&amp;iBook=1%22)" TargetMode="External"/><Relationship Id="rId53" Type="http://schemas.openxmlformats.org/officeDocument/2006/relationships/hyperlink" Target="javascript:OpenNewWindow(%22GLBudget.Detail.aspx?WCI=n&amp;hAcct=151&amp;hRevision=0&amp;sActualsBooks=1&amp;hTree=7&amp;hProperty=63&amp;dtYear=1/1/2024%2012:00:00%20AM&amp;iBook=1%22)" TargetMode="External"/><Relationship Id="rId149" Type="http://schemas.openxmlformats.org/officeDocument/2006/relationships/hyperlink" Target="javascript:OpenNewWindow(%22GLBudget.Detail.aspx?WCI=n&amp;hAcct=228&amp;hRevision=0&amp;sActualsBooks=1&amp;hTree=7&amp;hProperty=63&amp;dtYear=1/1/2024%2012:00:00%20AM&amp;iBook=1%22)" TargetMode="External"/><Relationship Id="rId95" Type="http://schemas.openxmlformats.org/officeDocument/2006/relationships/hyperlink" Target="javascript:OpenNewWindow(%22GLBudget.Detail.aspx?WCI=n&amp;hAcct=602&amp;hRevision=0&amp;sActualsBooks=1&amp;hTree=7&amp;hProperty=63&amp;dtYear=1/1/2024%2012:00:00%20AM&amp;iBook=1%22)" TargetMode="External"/><Relationship Id="rId160" Type="http://schemas.openxmlformats.org/officeDocument/2006/relationships/hyperlink" Target="javascript:OpenNewWindow(%22GLBudget.Detail.aspx?WCI=n&amp;hAcct=242&amp;hRevision=0&amp;sActualsBooks=1&amp;hTree=7&amp;hProperty=63&amp;dtYear=1/1/2024%2012:00:00%20AM&amp;iBook=1%22)" TargetMode="External"/><Relationship Id="rId216" Type="http://schemas.openxmlformats.org/officeDocument/2006/relationships/hyperlink" Target="javascript:OpenNewWindow(%22GLBudget.Detail.aspx?WCI=n&amp;hAcct=334&amp;hRevision=0&amp;sActualsBooks=1&amp;hTree=7&amp;hProperty=63&amp;dtYear=1/1/2024%2012:00:00%20AM&amp;iBook=1%22)" TargetMode="External"/><Relationship Id="rId258" Type="http://schemas.openxmlformats.org/officeDocument/2006/relationships/hyperlink" Target="javascript:OpenNewWindow(%22GLBudget.Detail.aspx?WCI=n&amp;hAcct=543&amp;hRevision=0&amp;sActualsBooks=1&amp;hTree=7&amp;hProperty=63&amp;dtYear=1/1/2024%2012:00:00%20AM&amp;iBook=1%22)" TargetMode="External"/><Relationship Id="rId22" Type="http://schemas.openxmlformats.org/officeDocument/2006/relationships/hyperlink" Target="javascript:OpenNewWindow(%22GLBudget.Detail.aspx?WCI=n&amp;hAcct=139&amp;hRevision=0&amp;sActualsBooks=1&amp;hTree=7&amp;hProperty=63&amp;dtYear=1/1/2024%2012:00:00%20AM&amp;iBook=1%22)" TargetMode="External"/><Relationship Id="rId64" Type="http://schemas.openxmlformats.org/officeDocument/2006/relationships/hyperlink" Target="javascript:OpenNewWindow(%22GLBudget.Detail.aspx?WCI=n&amp;hAcct=587&amp;hRevision=0&amp;sActualsBooks=1&amp;hTree=7&amp;hProperty=63&amp;dtYear=1/1/2024%2012:00:00%20AM&amp;iBook=1%22)" TargetMode="External"/><Relationship Id="rId118" Type="http://schemas.openxmlformats.org/officeDocument/2006/relationships/hyperlink" Target="javascript:OpenNewWindow(%22GLBudget.Detail.aspx?WCI=n&amp;hAcct=717&amp;hRevision=0&amp;sActualsBooks=1&amp;hTree=7&amp;hProperty=63&amp;dtYear=1/1/2024%2012:00:00%20AM&amp;iBook=1%22)" TargetMode="External"/><Relationship Id="rId171" Type="http://schemas.openxmlformats.org/officeDocument/2006/relationships/hyperlink" Target="javascript:OpenNewWindow(%22GLBudget.Detail.aspx?WCI=n&amp;hAcct=255&amp;hRevision=0&amp;sActualsBooks=1&amp;hTree=7&amp;hProperty=63&amp;dtYear=1/1/2024%2012:00:00%20AM&amp;iBook=1%22)" TargetMode="External"/><Relationship Id="rId227" Type="http://schemas.openxmlformats.org/officeDocument/2006/relationships/hyperlink" Target="javascript:OpenNewWindow(%22GLBudget.Detail.aspx?WCI=n&amp;hAcct=550&amp;hRevision=0&amp;sActualsBooks=1&amp;hTree=7&amp;hProperty=63&amp;dtYear=1/1/2024%2012:00:00%20AM&amp;iBook=1%22)" TargetMode="External"/><Relationship Id="rId269" Type="http://schemas.openxmlformats.org/officeDocument/2006/relationships/hyperlink" Target="javascript:OpenNewWindow(%22GLBudget.Detail.aspx?WCI=n&amp;hAcct=341&amp;hRevision=0&amp;sActualsBooks=1&amp;hTree=7&amp;hProperty=63&amp;dtYear=1/1/2024%2012:00:00%20AM&amp;iBook=1%22)" TargetMode="External"/></Relationships>
</file>

<file path=xl/worksheets/_rels/sheet12.xml.rels><?xml version="1.0" encoding="UTF-8" standalone="yes"?>
<Relationships xmlns="http://schemas.openxmlformats.org/package/2006/relationships"><Relationship Id="rId117" Type="http://schemas.openxmlformats.org/officeDocument/2006/relationships/hyperlink" Target="javascript:OpenNewWindow(%22GLBudget.Detail.aspx?WCI=n&amp;hAcct=715&amp;hRevision=0&amp;sActualsBooks=1&amp;hTree=7&amp;hProperty=57&amp;dtYear=1/1/2024%2012:00:00%20AM&amp;iBook=1%22)" TargetMode="External"/><Relationship Id="rId21" Type="http://schemas.openxmlformats.org/officeDocument/2006/relationships/hyperlink" Target="javascript:OpenNewWindow(%22GLBudget.Detail.aspx?WCI=n&amp;hAcct=138&amp;hRevision=0&amp;sActualsBooks=1&amp;hTree=7&amp;hProperty=57&amp;dtYear=1/1/2024%2012:00:00%20AM&amp;iBook=1%22)" TargetMode="External"/><Relationship Id="rId63" Type="http://schemas.openxmlformats.org/officeDocument/2006/relationships/hyperlink" Target="javascript:OpenNewWindow(%22GLBudget.Detail.aspx?WCI=n&amp;hAcct=161&amp;hRevision=0&amp;sActualsBooks=1&amp;hTree=7&amp;hProperty=57&amp;dtYear=1/1/2024%2012:00:00%20AM&amp;iBook=1%22)" TargetMode="External"/><Relationship Id="rId159" Type="http://schemas.openxmlformats.org/officeDocument/2006/relationships/hyperlink" Target="javascript:OpenNewWindow(%22GLBudget.Detail.aspx?WCI=n&amp;hAcct=241&amp;hRevision=0&amp;sActualsBooks=1&amp;hTree=7&amp;hProperty=57&amp;dtYear=1/1/2024%2012:00:00%20AM&amp;iBook=1%22)" TargetMode="External"/><Relationship Id="rId170" Type="http://schemas.openxmlformats.org/officeDocument/2006/relationships/hyperlink" Target="javascript:OpenNewWindow(%22GLBudget.Detail.aspx?WCI=n&amp;hAcct=254&amp;hRevision=0&amp;sActualsBooks=1&amp;hTree=7&amp;hProperty=57&amp;dtYear=1/1/2024%2012:00:00%20AM&amp;iBook=1%22)" TargetMode="External"/><Relationship Id="rId226" Type="http://schemas.openxmlformats.org/officeDocument/2006/relationships/hyperlink" Target="javascript:OpenNewWindow(%22GLBudget.Detail.aspx?WCI=n&amp;hAcct=572&amp;hRevision=0&amp;sActualsBooks=1&amp;hTree=7&amp;hProperty=57&amp;dtYear=1/1/2024%2012:00:00%20AM&amp;iBook=1%22)" TargetMode="External"/><Relationship Id="rId268" Type="http://schemas.openxmlformats.org/officeDocument/2006/relationships/hyperlink" Target="javascript:OpenNewWindow(%22GLBudget.Detail.aspx?WCI=n&amp;hAcct=342&amp;hRevision=0&amp;sActualsBooks=1&amp;hTree=7&amp;hProperty=57&amp;dtYear=1/1/2024%2012:00:00%20AM&amp;iBook=1%22)" TargetMode="External"/><Relationship Id="rId32" Type="http://schemas.openxmlformats.org/officeDocument/2006/relationships/hyperlink" Target="javascript:OpenNewWindow(%22GLBudget.Detail.aspx?WCI=n&amp;hAcct=360&amp;hRevision=0&amp;sActualsBooks=1&amp;hTree=7&amp;hProperty=57&amp;dtYear=1/1/2024%2012:00:00%20AM&amp;iBook=1%22)" TargetMode="External"/><Relationship Id="rId74" Type="http://schemas.openxmlformats.org/officeDocument/2006/relationships/hyperlink" Target="javascript:OpenNewWindow(%22GLBudget.Detail.aspx?WCI=n&amp;hAcct=166&amp;hRevision=0&amp;sActualsBooks=1&amp;hTree=7&amp;hProperty=57&amp;dtYear=1/1/2024%2012:00:00%20AM&amp;iBook=1%22)" TargetMode="External"/><Relationship Id="rId128" Type="http://schemas.openxmlformats.org/officeDocument/2006/relationships/hyperlink" Target="javascript:OpenNewWindow(%22GLBudget.Detail.aspx?WCI=n&amp;hAcct=491&amp;hRevision=0&amp;sActualsBooks=1&amp;hTree=7&amp;hProperty=57&amp;dtYear=1/1/2024%2012:00:00%20AM&amp;iBook=1%22)" TargetMode="External"/><Relationship Id="rId5" Type="http://schemas.openxmlformats.org/officeDocument/2006/relationships/hyperlink" Target="javascript:OpenNewWindow(%22GLBudget.Detail.aspx?WCI=n&amp;hAcct=126&amp;hRevision=0&amp;sActualsBooks=1&amp;hTree=7&amp;hProperty=57&amp;dtYear=1/1/2024%2012:00:00%20AM&amp;iBook=1%22)" TargetMode="External"/><Relationship Id="rId181" Type="http://schemas.openxmlformats.org/officeDocument/2006/relationships/hyperlink" Target="javascript:OpenNewWindow(%22GLBudget.Detail.aspx?WCI=n&amp;hAcct=619&amp;hRevision=0&amp;sActualsBooks=1&amp;hTree=7&amp;hProperty=57&amp;dtYear=1/1/2024%2012:00:00%20AM&amp;iBook=1%22)" TargetMode="External"/><Relationship Id="rId237" Type="http://schemas.openxmlformats.org/officeDocument/2006/relationships/hyperlink" Target="javascript:OpenNewWindow(%22GLBudget.Detail.aspx?WCI=n&amp;hAcct=570&amp;hRevision=0&amp;sActualsBooks=1&amp;hTree=7&amp;hProperty=57&amp;dtYear=1/1/2024%2012:00:00%20AM&amp;iBook=1%22)" TargetMode="External"/><Relationship Id="rId279" Type="http://schemas.openxmlformats.org/officeDocument/2006/relationships/hyperlink" Target="javascript:OpenNewWindow(%22GLBudget.Detail.aspx?WCI=n&amp;hAcct=694&amp;hRevision=0&amp;sActualsBooks=1&amp;hTree=7&amp;hProperty=57&amp;dtYear=1/1/2024%2012:00:00%20AM&amp;iBook=1%22)" TargetMode="External"/><Relationship Id="rId43" Type="http://schemas.openxmlformats.org/officeDocument/2006/relationships/hyperlink" Target="javascript:OpenNewWindow(%22GLBudget.Detail.aspx?WCI=n&amp;hAcct=685&amp;hRevision=0&amp;sActualsBooks=1&amp;hTree=7&amp;hProperty=57&amp;dtYear=1/1/2024%2012:00:00%20AM&amp;iBook=1%22)" TargetMode="External"/><Relationship Id="rId139" Type="http://schemas.openxmlformats.org/officeDocument/2006/relationships/hyperlink" Target="javascript:OpenNewWindow(%22GLBudget.Detail.aspx?WCI=n&amp;hAcct=493&amp;hRevision=0&amp;sActualsBooks=1&amp;hTree=7&amp;hProperty=57&amp;dtYear=1/1/2024%2012:00:00%20AM&amp;iBook=1%22)" TargetMode="External"/><Relationship Id="rId290" Type="http://schemas.openxmlformats.org/officeDocument/2006/relationships/hyperlink" Target="javascript:OpenNewWindow(%22GLBudget.Detail.aspx?WCI=n&amp;hAcct=318&amp;hRevision=0&amp;sActualsBooks=1&amp;hTree=7&amp;hProperty=57&amp;dtYear=1/1/2024%2012:00:00%20AM&amp;iBook=1%22)" TargetMode="External"/><Relationship Id="rId85" Type="http://schemas.openxmlformats.org/officeDocument/2006/relationships/hyperlink" Target="javascript:OpenNewWindow(%22GLBudget.Detail.aspx?WCI=n&amp;hAcct=182&amp;hRevision=0&amp;sActualsBooks=1&amp;hTree=7&amp;hProperty=57&amp;dtYear=1/1/2024%2012:00:00%20AM&amp;iBook=1%22)" TargetMode="External"/><Relationship Id="rId150" Type="http://schemas.openxmlformats.org/officeDocument/2006/relationships/hyperlink" Target="javascript:OpenNewWindow(%22GLBudget.Detail.aspx?WCI=n&amp;hAcct=229&amp;hRevision=0&amp;sActualsBooks=1&amp;hTree=7&amp;hProperty=57&amp;dtYear=1/1/2024%2012:00:00%20AM&amp;iBook=1%22)" TargetMode="External"/><Relationship Id="rId192" Type="http://schemas.openxmlformats.org/officeDocument/2006/relationships/hyperlink" Target="javascript:OpenNewWindow(%22GLBudget.Detail.aspx?WCI=n&amp;hAcct=450&amp;hRevision=0&amp;sActualsBooks=1&amp;hTree=7&amp;hProperty=57&amp;dtYear=1/1/2024%2012:00:00%20AM&amp;iBook=1%22)" TargetMode="External"/><Relationship Id="rId206" Type="http://schemas.openxmlformats.org/officeDocument/2006/relationships/hyperlink" Target="javascript:OpenNewWindow(%22GLBudget.Detail.aspx?WCI=n&amp;hAcct=452&amp;hRevision=0&amp;sActualsBooks=1&amp;hTree=7&amp;hProperty=57&amp;dtYear=1/1/2024%2012:00:00%20AM&amp;iBook=1%22)" TargetMode="External"/><Relationship Id="rId248" Type="http://schemas.openxmlformats.org/officeDocument/2006/relationships/hyperlink" Target="javascript:OpenNewWindow(%22GLBudget.Detail.aspx?WCI=n&amp;hAcct=509&amp;hRevision=0&amp;sActualsBooks=1&amp;hTree=7&amp;hProperty=57&amp;dtYear=1/1/2024%2012:00:00%20AM&amp;iBook=1%22)" TargetMode="External"/><Relationship Id="rId12" Type="http://schemas.openxmlformats.org/officeDocument/2006/relationships/hyperlink" Target="javascript:OpenNewWindow(%22GLBudget.Detail.aspx?WCI=n&amp;hAcct=129&amp;hRevision=0&amp;sActualsBooks=1&amp;hTree=7&amp;hProperty=57&amp;dtYear=1/1/2024%2012:00:00%20AM&amp;iBook=1%22)" TargetMode="External"/><Relationship Id="rId33" Type="http://schemas.openxmlformats.org/officeDocument/2006/relationships/hyperlink" Target="javascript:OpenNewWindow(%22GLBudget.Detail.aspx?WCI=n&amp;hAcct=361&amp;hRevision=0&amp;sActualsBooks=1&amp;hTree=7&amp;hProperty=57&amp;dtYear=1/1/2024%2012:00:00%20AM&amp;iBook=1%22)" TargetMode="External"/><Relationship Id="rId108" Type="http://schemas.openxmlformats.org/officeDocument/2006/relationships/hyperlink" Target="javascript:OpenNewWindow(%22GLBudget.Detail.aspx?WCI=n&amp;hAcct=205&amp;hRevision=0&amp;sActualsBooks=1&amp;hTree=7&amp;hProperty=57&amp;dtYear=1/1/2024%2012:00:00%20AM&amp;iBook=1%22)" TargetMode="External"/><Relationship Id="rId129" Type="http://schemas.openxmlformats.org/officeDocument/2006/relationships/hyperlink" Target="javascript:OpenNewWindow(%22GLBudget.Detail.aspx?WCI=n&amp;hAcct=221&amp;hRevision=0&amp;sActualsBooks=1&amp;hTree=7&amp;hProperty=57&amp;dtYear=1/1/2024%2012:00:00%20AM&amp;iBook=1%22)" TargetMode="External"/><Relationship Id="rId280" Type="http://schemas.openxmlformats.org/officeDocument/2006/relationships/hyperlink" Target="javascript:OpenNewWindow(%22GLBudget.Detail.aspx?WCI=n&amp;hAcct=695&amp;hRevision=0&amp;sActualsBooks=1&amp;hTree=7&amp;hProperty=57&amp;dtYear=1/1/2024%2012:00:00%20AM&amp;iBook=1%22)" TargetMode="External"/><Relationship Id="rId54" Type="http://schemas.openxmlformats.org/officeDocument/2006/relationships/hyperlink" Target="javascript:OpenNewWindow(%22GLBudget.Detail.aspx?WCI=n&amp;hAcct=152&amp;hRevision=0&amp;sActualsBooks=1&amp;hTree=7&amp;hProperty=57&amp;dtYear=1/1/2024%2012:00:00%20AM&amp;iBook=1%22)" TargetMode="External"/><Relationship Id="rId75" Type="http://schemas.openxmlformats.org/officeDocument/2006/relationships/hyperlink" Target="javascript:OpenNewWindow(%22GLBudget.Detail.aspx?WCI=n&amp;hAcct=584&amp;hRevision=0&amp;sActualsBooks=1&amp;hTree=7&amp;hProperty=57&amp;dtYear=1/1/2024%2012:00:00%20AM&amp;iBook=1%22)" TargetMode="External"/><Relationship Id="rId96" Type="http://schemas.openxmlformats.org/officeDocument/2006/relationships/hyperlink" Target="javascript:OpenNewWindow(%22GLBudget.Detail.aspx?WCI=n&amp;hAcct=208&amp;hRevision=0&amp;sActualsBooks=1&amp;hTree=7&amp;hProperty=57&amp;dtYear=1/1/2024%2012:00:00%20AM&amp;iBook=1%22)" TargetMode="External"/><Relationship Id="rId140" Type="http://schemas.openxmlformats.org/officeDocument/2006/relationships/hyperlink" Target="javascript:OpenNewWindow(%22GLBudget.Detail.aspx?WCI=n&amp;hAcct=494&amp;hRevision=0&amp;sActualsBooks=1&amp;hTree=7&amp;hProperty=57&amp;dtYear=1/1/2024%2012:00:00%20AM&amp;iBook=1%22)" TargetMode="External"/><Relationship Id="rId161" Type="http://schemas.openxmlformats.org/officeDocument/2006/relationships/hyperlink" Target="javascript:OpenNewWindow(%22GLBudget.Detail.aspx?WCI=n&amp;hAcct=243&amp;hRevision=0&amp;sActualsBooks=1&amp;hTree=7&amp;hProperty=57&amp;dtYear=1/1/2024%2012:00:00%20AM&amp;iBook=1%22)" TargetMode="External"/><Relationship Id="rId182" Type="http://schemas.openxmlformats.org/officeDocument/2006/relationships/hyperlink" Target="javascript:OpenNewWindow(%22GLBudget.Detail.aspx?WCI=n&amp;hAcct=504&amp;hRevision=0&amp;sActualsBooks=1&amp;hTree=7&amp;hProperty=57&amp;dtYear=1/1/2024%2012:00:00%20AM&amp;iBook=1%22)" TargetMode="External"/><Relationship Id="rId217" Type="http://schemas.openxmlformats.org/officeDocument/2006/relationships/hyperlink" Target="javascript:OpenNewWindow(%22GLBudget.Detail.aspx?WCI=n&amp;hAcct=335&amp;hRevision=0&amp;sActualsBooks=1&amp;hTree=7&amp;hProperty=57&amp;dtYear=1/1/2024%2012:00:00%20AM&amp;iBook=1%22)" TargetMode="External"/><Relationship Id="rId6" Type="http://schemas.openxmlformats.org/officeDocument/2006/relationships/hyperlink" Target="javascript:OpenNewWindow(%22GLBudget.Detail.aspx?WCI=n&amp;hAcct=127&amp;hRevision=0&amp;sActualsBooks=1&amp;hTree=7&amp;hProperty=57&amp;dtYear=1/1/2024%2012:00:00%20AM&amp;iBook=1%22)" TargetMode="External"/><Relationship Id="rId238" Type="http://schemas.openxmlformats.org/officeDocument/2006/relationships/hyperlink" Target="javascript:OpenNewWindow(%22GLBudget.Detail.aspx?WCI=n&amp;hAcct=582&amp;hRevision=0&amp;sActualsBooks=1&amp;hTree=7&amp;hProperty=57&amp;dtYear=1/1/2024%2012:00:00%20AM&amp;iBook=1%22)" TargetMode="External"/><Relationship Id="rId259" Type="http://schemas.openxmlformats.org/officeDocument/2006/relationships/hyperlink" Target="javascript:OpenNewWindow(%22GLBudget.Detail.aspx?WCI=n&amp;hAcct=544&amp;hRevision=0&amp;sActualsBooks=1&amp;hTree=7&amp;hProperty=57&amp;dtYear=1/1/2024%2012:00:00%20AM&amp;iBook=1%22)" TargetMode="External"/><Relationship Id="rId23" Type="http://schemas.openxmlformats.org/officeDocument/2006/relationships/hyperlink" Target="javascript:OpenNewWindow(%22GLBudget.Detail.aspx?WCI=n&amp;hAcct=140&amp;hRevision=0&amp;sActualsBooks=1&amp;hTree=7&amp;hProperty=57&amp;dtYear=1/1/2024%2012:00:00%20AM&amp;iBook=1%22)" TargetMode="External"/><Relationship Id="rId119" Type="http://schemas.openxmlformats.org/officeDocument/2006/relationships/hyperlink" Target="javascript:OpenNewWindow(%22GLBudget.Detail.aspx?WCI=n&amp;hAcct=716&amp;hRevision=0&amp;sActualsBooks=1&amp;hTree=7&amp;hProperty=57&amp;dtYear=1/1/2024%2012:00:00%20AM&amp;iBook=1%22)" TargetMode="External"/><Relationship Id="rId270" Type="http://schemas.openxmlformats.org/officeDocument/2006/relationships/hyperlink" Target="javascript:OpenNewWindow(%22GLBudget.Detail.aspx?WCI=n&amp;hAcct=534&amp;hRevision=0&amp;sActualsBooks=1&amp;hTree=7&amp;hProperty=57&amp;dtYear=1/1/2024%2012:00:00%20AM&amp;iBook=1%22)" TargetMode="External"/><Relationship Id="rId291" Type="http://schemas.openxmlformats.org/officeDocument/2006/relationships/hyperlink" Target="javascript:OpenNewWindow(%22GLBudget.Detail.aspx?WCI=n&amp;hAcct=319&amp;hRevision=0&amp;sActualsBooks=1&amp;hTree=7&amp;hProperty=57&amp;dtYear=1/1/2024%2012:00:00%20AM&amp;iBook=1%22)" TargetMode="External"/><Relationship Id="rId44" Type="http://schemas.openxmlformats.org/officeDocument/2006/relationships/hyperlink" Target="javascript:OpenNewWindow(%22GLBudget.Detail.aspx?WCI=n&amp;hAcct=686&amp;hRevision=0&amp;sActualsBooks=1&amp;hTree=7&amp;hProperty=57&amp;dtYear=1/1/2024%2012:00:00%20AM&amp;iBook=1%22)" TargetMode="External"/><Relationship Id="rId65" Type="http://schemas.openxmlformats.org/officeDocument/2006/relationships/hyperlink" Target="javascript:OpenNewWindow(%22GLBudget.Detail.aspx?WCI=n&amp;hAcct=162&amp;hRevision=0&amp;sActualsBooks=1&amp;hTree=7&amp;hProperty=57&amp;dtYear=1/1/2024%2012:00:00%20AM&amp;iBook=1%22)" TargetMode="External"/><Relationship Id="rId86" Type="http://schemas.openxmlformats.org/officeDocument/2006/relationships/hyperlink" Target="javascript:OpenNewWindow(%22GLBudget.Detail.aspx?WCI=n&amp;hAcct=185&amp;hRevision=0&amp;sActualsBooks=1&amp;hTree=7&amp;hProperty=57&amp;dtYear=1/1/2024%2012:00:00%20AM&amp;iBook=1%22)" TargetMode="External"/><Relationship Id="rId130" Type="http://schemas.openxmlformats.org/officeDocument/2006/relationships/hyperlink" Target="javascript:OpenNewWindow(%22GLBudget.Detail.aspx?WCI=n&amp;hAcct=222&amp;hRevision=0&amp;sActualsBooks=1&amp;hTree=7&amp;hProperty=57&amp;dtYear=1/1/2024%2012:00:00%20AM&amp;iBook=1%22)" TargetMode="External"/><Relationship Id="rId151" Type="http://schemas.openxmlformats.org/officeDocument/2006/relationships/hyperlink" Target="javascript:OpenNewWindow(%22GLBudget.Detail.aspx?WCI=n&amp;hAcct=230&amp;hRevision=0&amp;sActualsBooks=1&amp;hTree=7&amp;hProperty=57&amp;dtYear=1/1/2024%2012:00:00%20AM&amp;iBook=1%22)" TargetMode="External"/><Relationship Id="rId172" Type="http://schemas.openxmlformats.org/officeDocument/2006/relationships/hyperlink" Target="javascript:OpenNewWindow(%22GLBudget.Detail.aspx?WCI=n&amp;hAcct=256&amp;hRevision=0&amp;sActualsBooks=1&amp;hTree=7&amp;hProperty=57&amp;dtYear=1/1/2024%2012:00:00%20AM&amp;iBook=1%22)" TargetMode="External"/><Relationship Id="rId193" Type="http://schemas.openxmlformats.org/officeDocument/2006/relationships/hyperlink" Target="javascript:OpenNewWindow(%22GLBudget.Detail.aspx?WCI=n&amp;hAcct=269&amp;hRevision=0&amp;sActualsBooks=1&amp;hTree=7&amp;hProperty=57&amp;dtYear=1/1/2024%2012:00:00%20AM&amp;iBook=1%22)" TargetMode="External"/><Relationship Id="rId207" Type="http://schemas.openxmlformats.org/officeDocument/2006/relationships/hyperlink" Target="javascript:OpenNewWindow(%22GLBudget.Detail.aspx?WCI=n&amp;hAcct=281&amp;hRevision=0&amp;sActualsBooks=1&amp;hTree=7&amp;hProperty=57&amp;dtYear=1/1/2024%2012:00:00%20AM&amp;iBook=1%22)" TargetMode="External"/><Relationship Id="rId228" Type="http://schemas.openxmlformats.org/officeDocument/2006/relationships/hyperlink" Target="javascript:OpenNewWindow(%22GLBudget.Detail.aspx?WCI=n&amp;hAcct=575&amp;hRevision=0&amp;sActualsBooks=1&amp;hTree=7&amp;hProperty=57&amp;dtYear=1/1/2024%2012:00:00%20AM&amp;iBook=1%22)" TargetMode="External"/><Relationship Id="rId249" Type="http://schemas.openxmlformats.org/officeDocument/2006/relationships/hyperlink" Target="javascript:OpenNewWindow(%22GLBudget.Detail.aspx?WCI=n&amp;hAcct=510&amp;hRevision=0&amp;sActualsBooks=1&amp;hTree=7&amp;hProperty=57&amp;dtYear=1/1/2024%2012:00:00%20AM&amp;iBook=1%22)" TargetMode="External"/><Relationship Id="rId13" Type="http://schemas.openxmlformats.org/officeDocument/2006/relationships/hyperlink" Target="javascript:OpenNewWindow(%22GLBudget.Detail.aspx?WCI=n&amp;hAcct=130&amp;hRevision=0&amp;sActualsBooks=1&amp;hTree=7&amp;hProperty=57&amp;dtYear=1/1/2024%2012:00:00%20AM&amp;iBook=1%22)" TargetMode="External"/><Relationship Id="rId109" Type="http://schemas.openxmlformats.org/officeDocument/2006/relationships/hyperlink" Target="javascript:OpenNewWindow(%22GLBudget.Detail.aspx?WCI=n&amp;hAcct=206&amp;hRevision=0&amp;sActualsBooks=1&amp;hTree=7&amp;hProperty=57&amp;dtYear=1/1/2024%2012:00:00%20AM&amp;iBook=1%22)" TargetMode="External"/><Relationship Id="rId260" Type="http://schemas.openxmlformats.org/officeDocument/2006/relationships/hyperlink" Target="javascript:OpenNewWindow(%22GLBudget.Detail.aspx?WCI=n&amp;hAcct=297&amp;hRevision=0&amp;sActualsBooks=1&amp;hTree=7&amp;hProperty=57&amp;dtYear=1/1/2024%2012:00:00%20AM&amp;iBook=1%22)" TargetMode="External"/><Relationship Id="rId281" Type="http://schemas.openxmlformats.org/officeDocument/2006/relationships/hyperlink" Target="javascript:OpenNewWindow(%22GLBudget.Detail.aspx?WCI=n&amp;hAcct=667&amp;hRevision=0&amp;sActualsBooks=1&amp;hTree=7&amp;hProperty=57&amp;dtYear=1/1/2024%2012:00:00%20AM&amp;iBook=1%22)" TargetMode="External"/><Relationship Id="rId34" Type="http://schemas.openxmlformats.org/officeDocument/2006/relationships/hyperlink" Target="javascript:OpenNewWindow(%22GLBudget.Detail.aspx?WCI=n&amp;hAcct=362&amp;hRevision=0&amp;sActualsBooks=1&amp;hTree=7&amp;hProperty=57&amp;dtYear=1/1/2024%2012:00:00%20AM&amp;iBook=1%22)" TargetMode="External"/><Relationship Id="rId55" Type="http://schemas.openxmlformats.org/officeDocument/2006/relationships/hyperlink" Target="javascript:OpenNewWindow(%22GLBudget.Detail.aspx?WCI=n&amp;hAcct=153&amp;hRevision=0&amp;sActualsBooks=1&amp;hTree=7&amp;hProperty=57&amp;dtYear=1/1/2024%2012:00:00%20AM&amp;iBook=1%22)" TargetMode="External"/><Relationship Id="rId76" Type="http://schemas.openxmlformats.org/officeDocument/2006/relationships/hyperlink" Target="javascript:OpenNewWindow(%22GLBudget.Detail.aspx?WCI=n&amp;hAcct=172&amp;hRevision=0&amp;sActualsBooks=1&amp;hTree=7&amp;hProperty=57&amp;dtYear=1/1/2024%2012:00:00%20AM&amp;iBook=1%22)" TargetMode="External"/><Relationship Id="rId97" Type="http://schemas.openxmlformats.org/officeDocument/2006/relationships/hyperlink" Target="javascript:OpenNewWindow(%22GLBudget.Detail.aspx?WCI=n&amp;hAcct=209&amp;hRevision=0&amp;sActualsBooks=1&amp;hTree=7&amp;hProperty=57&amp;dtYear=1/1/2024%2012:00:00%20AM&amp;iBook=1%22)" TargetMode="External"/><Relationship Id="rId120" Type="http://schemas.openxmlformats.org/officeDocument/2006/relationships/hyperlink" Target="javascript:OpenNewWindow(%22GLBudget.Detail.aspx?WCI=n&amp;hAcct=331&amp;hRevision=0&amp;sActualsBooks=1&amp;hTree=7&amp;hProperty=57&amp;dtYear=1/1/2024%2012:00:00%20AM&amp;iBook=1%22)" TargetMode="External"/><Relationship Id="rId141" Type="http://schemas.openxmlformats.org/officeDocument/2006/relationships/hyperlink" Target="javascript:OpenNewWindow(%22GLBudget.Detail.aspx?WCI=n&amp;hAcct=495&amp;hRevision=0&amp;sActualsBooks=1&amp;hTree=7&amp;hProperty=57&amp;dtYear=1/1/2024%2012:00:00%20AM&amp;iBook=1%22)" TargetMode="External"/><Relationship Id="rId7" Type="http://schemas.openxmlformats.org/officeDocument/2006/relationships/hyperlink" Target="javascript:OpenNewWindow(%22GLBudget.Detail.aspx?WCI=n&amp;hAcct=350&amp;hRevision=0&amp;sActualsBooks=1&amp;hTree=7&amp;hProperty=57&amp;dtYear=1/1/2024%2012:00:00%20AM&amp;iBook=1%22)" TargetMode="External"/><Relationship Id="rId162" Type="http://schemas.openxmlformats.org/officeDocument/2006/relationships/hyperlink" Target="javascript:OpenNewWindow(%22GLBudget.Detail.aspx?WCI=n&amp;hAcct=244&amp;hRevision=0&amp;sActualsBooks=1&amp;hTree=7&amp;hProperty=57&amp;dtYear=1/1/2024%2012:00:00%20AM&amp;iBook=1%22)" TargetMode="External"/><Relationship Id="rId183" Type="http://schemas.openxmlformats.org/officeDocument/2006/relationships/hyperlink" Target="javascript:OpenNewWindow(%22GLBudget.Detail.aspx?WCI=n&amp;hAcct=262&amp;hRevision=0&amp;sActualsBooks=1&amp;hTree=7&amp;hProperty=57&amp;dtYear=1/1/2024%2012:00:00%20AM&amp;iBook=1%22)" TargetMode="External"/><Relationship Id="rId218" Type="http://schemas.openxmlformats.org/officeDocument/2006/relationships/hyperlink" Target="javascript:OpenNewWindow(%22GLBudget.Detail.aspx?WCI=n&amp;hAcct=455&amp;hRevision=0&amp;sActualsBooks=1&amp;hTree=7&amp;hProperty=57&amp;dtYear=1/1/2024%2012:00:00%20AM&amp;iBook=1%22)" TargetMode="External"/><Relationship Id="rId239" Type="http://schemas.openxmlformats.org/officeDocument/2006/relationships/hyperlink" Target="javascript:OpenNewWindow(%22GLBudget.Detail.aspx?WCI=n&amp;hAcct=574&amp;hRevision=0&amp;sActualsBooks=1&amp;hTree=7&amp;hProperty=57&amp;dtYear=1/1/2024%2012:00:00%20AM&amp;iBook=1%22)" TargetMode="External"/><Relationship Id="rId250" Type="http://schemas.openxmlformats.org/officeDocument/2006/relationships/hyperlink" Target="javascript:OpenNewWindow(%22GLBudget.Detail.aspx?WCI=n&amp;hAcct=325&amp;hRevision=0&amp;sActualsBooks=1&amp;hTree=7&amp;hProperty=57&amp;dtYear=1/1/2024%2012:00:00%20AM&amp;iBook=1%22)" TargetMode="External"/><Relationship Id="rId271" Type="http://schemas.openxmlformats.org/officeDocument/2006/relationships/hyperlink" Target="javascript:OpenNewWindow(%22GLBudget.Detail.aspx?WCI=n&amp;hAcct=304&amp;hRevision=0&amp;sActualsBooks=1&amp;hTree=7&amp;hProperty=57&amp;dtYear=1/1/2024%2012:00:00%20AM&amp;iBook=1%22)" TargetMode="External"/><Relationship Id="rId292" Type="http://schemas.openxmlformats.org/officeDocument/2006/relationships/hyperlink" Target="javascript:OpenNewWindow(%22GLBudget.Detail.aspx?WCI=n&amp;hAcct=320&amp;hRevision=0&amp;sActualsBooks=1&amp;hTree=7&amp;hProperty=57&amp;dtYear=1/1/2024%2012:00:00%20AM&amp;iBook=1%22)" TargetMode="External"/><Relationship Id="rId24" Type="http://schemas.openxmlformats.org/officeDocument/2006/relationships/hyperlink" Target="javascript:OpenNewWindow(%22GLBudget.Detail.aspx?WCI=n&amp;hAcct=141&amp;hRevision=0&amp;sActualsBooks=1&amp;hTree=7&amp;hProperty=57&amp;dtYear=1/1/2024%2012:00:00%20AM&amp;iBook=1%22)" TargetMode="External"/><Relationship Id="rId45" Type="http://schemas.openxmlformats.org/officeDocument/2006/relationships/hyperlink" Target="javascript:OpenNewWindow(%22GLBudget.Detail.aspx?WCI=n&amp;hAcct=687&amp;hRevision=0&amp;sActualsBooks=1&amp;hTree=7&amp;hProperty=57&amp;dtYear=1/1/2024%2012:00:00%20AM&amp;iBook=1%22)" TargetMode="External"/><Relationship Id="rId66" Type="http://schemas.openxmlformats.org/officeDocument/2006/relationships/hyperlink" Target="javascript:OpenNewWindow(%22GLBudget.Detail.aspx?WCI=n&amp;hAcct=163&amp;hRevision=0&amp;sActualsBooks=1&amp;hTree=7&amp;hProperty=57&amp;dtYear=1/1/2024%2012:00:00%20AM&amp;iBook=1%22)" TargetMode="External"/><Relationship Id="rId87" Type="http://schemas.openxmlformats.org/officeDocument/2006/relationships/hyperlink" Target="javascript:OpenNewWindow(%22GLBudget.Detail.aspx?WCI=n&amp;hAcct=186&amp;hRevision=0&amp;sActualsBooks=1&amp;hTree=7&amp;hProperty=57&amp;dtYear=1/1/2024%2012:00:00%20AM&amp;iBook=1%22)" TargetMode="External"/><Relationship Id="rId110" Type="http://schemas.openxmlformats.org/officeDocument/2006/relationships/hyperlink" Target="javascript:OpenNewWindow(%22GLBudget.Detail.aspx?WCI=n&amp;hAcct=207&amp;hRevision=0&amp;sActualsBooks=1&amp;hTree=7&amp;hProperty=57&amp;dtYear=1/1/2024%2012:00:00%20AM&amp;iBook=1%22)" TargetMode="External"/><Relationship Id="rId131" Type="http://schemas.openxmlformats.org/officeDocument/2006/relationships/hyperlink" Target="javascript:OpenNewWindow(%22GLBudget.Detail.aspx?WCI=n&amp;hAcct=699&amp;hRevision=0&amp;sActualsBooks=1&amp;hTree=7&amp;hProperty=57&amp;dtYear=1/1/2024%2012:00:00%20AM&amp;iBook=1%22)" TargetMode="External"/><Relationship Id="rId152" Type="http://schemas.openxmlformats.org/officeDocument/2006/relationships/hyperlink" Target="javascript:OpenNewWindow(%22GLBudget.Detail.aspx?WCI=n&amp;hAcct=231&amp;hRevision=0&amp;sActualsBooks=1&amp;hTree=7&amp;hProperty=57&amp;dtYear=1/1/2024%2012:00:00%20AM&amp;iBook=1%22)" TargetMode="External"/><Relationship Id="rId173" Type="http://schemas.openxmlformats.org/officeDocument/2006/relationships/hyperlink" Target="javascript:OpenNewWindow(%22GLBudget.Detail.aspx?WCI=n&amp;hAcct=257&amp;hRevision=0&amp;sActualsBooks=1&amp;hTree=7&amp;hProperty=57&amp;dtYear=1/1/2024%2012:00:00%20AM&amp;iBook=1%22)" TargetMode="External"/><Relationship Id="rId194" Type="http://schemas.openxmlformats.org/officeDocument/2006/relationships/hyperlink" Target="javascript:OpenNewWindow(%22GLBudget.Detail.aspx?WCI=n&amp;hAcct=270&amp;hRevision=0&amp;sActualsBooks=1&amp;hTree=7&amp;hProperty=57&amp;dtYear=1/1/2024%2012:00:00%20AM&amp;iBook=1%22)" TargetMode="External"/><Relationship Id="rId208" Type="http://schemas.openxmlformats.org/officeDocument/2006/relationships/hyperlink" Target="javascript:OpenNewWindow(%22GLBudget.Detail.aspx?WCI=n&amp;hAcct=282&amp;hRevision=0&amp;sActualsBooks=1&amp;hTree=7&amp;hProperty=57&amp;dtYear=1/1/2024%2012:00:00%20AM&amp;iBook=1%22)" TargetMode="External"/><Relationship Id="rId229" Type="http://schemas.openxmlformats.org/officeDocument/2006/relationships/hyperlink" Target="javascript:OpenNewWindow(%22GLBudget.Detail.aspx?WCI=n&amp;hAcct=578&amp;hRevision=0&amp;sActualsBooks=1&amp;hTree=7&amp;hProperty=57&amp;dtYear=1/1/2024%2012:00:00%20AM&amp;iBook=1%22)" TargetMode="External"/><Relationship Id="rId240" Type="http://schemas.openxmlformats.org/officeDocument/2006/relationships/hyperlink" Target="javascript:OpenNewWindow(%22GLBudget.Detail.aspx?WCI=n&amp;hAcct=552&amp;hRevision=0&amp;sActualsBooks=1&amp;hTree=7&amp;hProperty=57&amp;dtYear=1/1/2024%2012:00:00%20AM&amp;iBook=1%22)" TargetMode="External"/><Relationship Id="rId261" Type="http://schemas.openxmlformats.org/officeDocument/2006/relationships/hyperlink" Target="javascript:OpenNewWindow(%22GLBudget.Detail.aspx?WCI=n&amp;hAcct=610&amp;hRevision=0&amp;sActualsBooks=1&amp;hTree=7&amp;hProperty=57&amp;dtYear=1/1/2024%2012:00:00%20AM&amp;iBook=1%22)" TargetMode="External"/><Relationship Id="rId14" Type="http://schemas.openxmlformats.org/officeDocument/2006/relationships/hyperlink" Target="javascript:OpenNewWindow(%22GLBudget.Detail.aspx?WCI=n&amp;hAcct=131&amp;hRevision=0&amp;sActualsBooks=1&amp;hTree=7&amp;hProperty=57&amp;dtYear=1/1/2024%2012:00:00%20AM&amp;iBook=1%22)" TargetMode="External"/><Relationship Id="rId35" Type="http://schemas.openxmlformats.org/officeDocument/2006/relationships/hyperlink" Target="javascript:OpenNewWindow(%22GLBudget.Detail.aspx?WCI=n&amp;hAcct=673&amp;hRevision=0&amp;sActualsBooks=1&amp;hTree=7&amp;hProperty=57&amp;dtYear=1/1/2024%2012:00:00%20AM&amp;iBook=1%22)" TargetMode="External"/><Relationship Id="rId56" Type="http://schemas.openxmlformats.org/officeDocument/2006/relationships/hyperlink" Target="javascript:OpenNewWindow(%22GLBudget.Detail.aspx?WCI=n&amp;hAcct=154&amp;hRevision=0&amp;sActualsBooks=1&amp;hTree=7&amp;hProperty=57&amp;dtYear=1/1/2024%2012:00:00%20AM&amp;iBook=1%22)" TargetMode="External"/><Relationship Id="rId77" Type="http://schemas.openxmlformats.org/officeDocument/2006/relationships/hyperlink" Target="javascript:OpenNewWindow(%22GLBudget.Detail.aspx?WCI=n&amp;hAcct=173&amp;hRevision=0&amp;sActualsBooks=1&amp;hTree=7&amp;hProperty=57&amp;dtYear=1/1/2024%2012:00:00%20AM&amp;iBook=1%22)" TargetMode="External"/><Relationship Id="rId100" Type="http://schemas.openxmlformats.org/officeDocument/2006/relationships/hyperlink" Target="javascript:OpenNewWindow(%22GLBudget.Detail.aspx?WCI=n&amp;hAcct=198&amp;hRevision=0&amp;sActualsBooks=1&amp;hTree=7&amp;hProperty=57&amp;dtYear=1/1/2024%2012:00:00%20AM&amp;iBook=1%22)" TargetMode="External"/><Relationship Id="rId282" Type="http://schemas.openxmlformats.org/officeDocument/2006/relationships/hyperlink" Target="javascript:OpenNewWindow(%22GLBudget.Detail.aspx?WCI=n&amp;hAcct=311&amp;hRevision=0&amp;sActualsBooks=1&amp;hTree=7&amp;hProperty=57&amp;dtYear=1/1/2024%2012:00:00%20AM&amp;iBook=1%22)" TargetMode="External"/><Relationship Id="rId8" Type="http://schemas.openxmlformats.org/officeDocument/2006/relationships/hyperlink" Target="javascript:OpenNewWindow(%22GLBudget.Detail.aspx?WCI=n&amp;hAcct=128&amp;hRevision=0&amp;sActualsBooks=1&amp;hTree=7&amp;hProperty=57&amp;dtYear=1/1/2024%2012:00:00%20AM&amp;iBook=1%22)" TargetMode="External"/><Relationship Id="rId98" Type="http://schemas.openxmlformats.org/officeDocument/2006/relationships/hyperlink" Target="javascript:OpenNewWindow(%22GLBudget.Detail.aspx?WCI=n&amp;hAcct=210&amp;hRevision=0&amp;sActualsBooks=1&amp;hTree=7&amp;hProperty=57&amp;dtYear=1/1/2024%2012:00:00%20AM&amp;iBook=1%22)" TargetMode="External"/><Relationship Id="rId121" Type="http://schemas.openxmlformats.org/officeDocument/2006/relationships/hyperlink" Target="javascript:OpenNewWindow(%22GLBudget.Detail.aspx?WCI=n&amp;hAcct=454&amp;hRevision=0&amp;sActualsBooks=1&amp;hTree=7&amp;hProperty=57&amp;dtYear=1/1/2024%2012:00:00%20AM&amp;iBook=1%22)" TargetMode="External"/><Relationship Id="rId142" Type="http://schemas.openxmlformats.org/officeDocument/2006/relationships/hyperlink" Target="javascript:OpenNewWindow(%22GLBudget.Detail.aspx?WCI=n&amp;hAcct=496&amp;hRevision=0&amp;sActualsBooks=1&amp;hTree=7&amp;hProperty=57&amp;dtYear=1/1/2024%2012:00:00%20AM&amp;iBook=1%22)" TargetMode="External"/><Relationship Id="rId163" Type="http://schemas.openxmlformats.org/officeDocument/2006/relationships/hyperlink" Target="javascript:OpenNewWindow(%22GLBudget.Detail.aspx?WCI=n&amp;hAcct=245&amp;hRevision=0&amp;sActualsBooks=1&amp;hTree=7&amp;hProperty=57&amp;dtYear=1/1/2024%2012:00:00%20AM&amp;iBook=1%22)" TargetMode="External"/><Relationship Id="rId184" Type="http://schemas.openxmlformats.org/officeDocument/2006/relationships/hyperlink" Target="javascript:OpenNewWindow(%22GLBudget.Detail.aspx?WCI=n&amp;hAcct=263&amp;hRevision=0&amp;sActualsBooks=1&amp;hTree=7&amp;hProperty=57&amp;dtYear=1/1/2024%2012:00:00%20AM&amp;iBook=1%22)" TargetMode="External"/><Relationship Id="rId219" Type="http://schemas.openxmlformats.org/officeDocument/2006/relationships/hyperlink" Target="javascript:OpenNewWindow(%22GLBudget.Detail.aspx?WCI=n&amp;hAcct=535&amp;hRevision=0&amp;sActualsBooks=1&amp;hTree=7&amp;hProperty=57&amp;dtYear=1/1/2024%2012:00:00%20AM&amp;iBook=1%22)" TargetMode="External"/><Relationship Id="rId230" Type="http://schemas.openxmlformats.org/officeDocument/2006/relationships/hyperlink" Target="javascript:OpenNewWindow(%22GLBudget.Detail.aspx?WCI=n&amp;hAcct=569&amp;hRevision=0&amp;sActualsBooks=1&amp;hTree=7&amp;hProperty=57&amp;dtYear=1/1/2024%2012:00:00%20AM&amp;iBook=1%22)" TargetMode="External"/><Relationship Id="rId251" Type="http://schemas.openxmlformats.org/officeDocument/2006/relationships/hyperlink" Target="javascript:OpenNewWindow(%22GLBudget.Detail.aspx?WCI=n&amp;hAcct=294&amp;hRevision=0&amp;sActualsBooks=1&amp;hTree=7&amp;hProperty=57&amp;dtYear=1/1/2024%2012:00:00%20AM&amp;iBook=1%22)" TargetMode="External"/><Relationship Id="rId25" Type="http://schemas.openxmlformats.org/officeDocument/2006/relationships/hyperlink" Target="javascript:OpenNewWindow(%22GLBudget.Detail.aspx?WCI=n&amp;hAcct=142&amp;hRevision=0&amp;sActualsBooks=1&amp;hTree=7&amp;hProperty=57&amp;dtYear=1/1/2024%2012:00:00%20AM&amp;iBook=1%22)" TargetMode="External"/><Relationship Id="rId46" Type="http://schemas.openxmlformats.org/officeDocument/2006/relationships/hyperlink" Target="javascript:OpenNewWindow(%22GLBudget.Detail.aspx?WCI=n&amp;hAcct=688&amp;hRevision=0&amp;sActualsBooks=1&amp;hTree=7&amp;hProperty=57&amp;dtYear=1/1/2024%2012:00:00%20AM&amp;iBook=1%22)" TargetMode="External"/><Relationship Id="rId67" Type="http://schemas.openxmlformats.org/officeDocument/2006/relationships/hyperlink" Target="javascript:OpenNewWindow(%22GLBudget.Detail.aspx?WCI=n&amp;hAcct=617&amp;hRevision=0&amp;sActualsBooks=1&amp;hTree=7&amp;hProperty=57&amp;dtYear=1/1/2024%2012:00:00%20AM&amp;iBook=1%22)" TargetMode="External"/><Relationship Id="rId272" Type="http://schemas.openxmlformats.org/officeDocument/2006/relationships/hyperlink" Target="javascript:OpenNewWindow(%22GLBudget.Detail.aspx?WCI=n&amp;hAcct=305&amp;hRevision=0&amp;sActualsBooks=1&amp;hTree=7&amp;hProperty=57&amp;dtYear=1/1/2024%2012:00:00%20AM&amp;iBook=1%22)" TargetMode="External"/><Relationship Id="rId293" Type="http://schemas.openxmlformats.org/officeDocument/2006/relationships/printerSettings" Target="../printerSettings/printerSettings11.bin"/><Relationship Id="rId88" Type="http://schemas.openxmlformats.org/officeDocument/2006/relationships/hyperlink" Target="javascript:OpenNewWindow(%22GLBudget.Detail.aspx?WCI=n&amp;hAcct=187&amp;hRevision=0&amp;sActualsBooks=1&amp;hTree=7&amp;hProperty=57&amp;dtYear=1/1/2024%2012:00:00%20AM&amp;iBook=1%22)" TargetMode="External"/><Relationship Id="rId111" Type="http://schemas.openxmlformats.org/officeDocument/2006/relationships/hyperlink" Target="javascript:OpenNewWindow(%22GLBudget.Detail.aspx?WCI=n&amp;hAcct=211&amp;hRevision=0&amp;sActualsBooks=1&amp;hTree=7&amp;hProperty=57&amp;dtYear=1/1/2024%2012:00:00%20AM&amp;iBook=1%22)" TargetMode="External"/><Relationship Id="rId132" Type="http://schemas.openxmlformats.org/officeDocument/2006/relationships/hyperlink" Target="javascript:OpenNewWindow(%22GLBudget.Detail.aspx?WCI=n&amp;hAcct=700&amp;hRevision=0&amp;sActualsBooks=1&amp;hTree=7&amp;hProperty=57&amp;dtYear=1/1/2024%2012:00:00%20AM&amp;iBook=1%22)" TargetMode="External"/><Relationship Id="rId153" Type="http://schemas.openxmlformats.org/officeDocument/2006/relationships/hyperlink" Target="javascript:OpenNewWindow(%22GLBudget.Detail.aspx?WCI=n&amp;hAcct=232&amp;hRevision=0&amp;sActualsBooks=1&amp;hTree=7&amp;hProperty=57&amp;dtYear=1/1/2024%2012:00:00%20AM&amp;iBook=1%22)" TargetMode="External"/><Relationship Id="rId174" Type="http://schemas.openxmlformats.org/officeDocument/2006/relationships/hyperlink" Target="javascript:OpenNewWindow(%22GLBudget.Detail.aspx?WCI=n&amp;hAcct=258&amp;hRevision=0&amp;sActualsBooks=1&amp;hTree=7&amp;hProperty=57&amp;dtYear=1/1/2024%2012:00:00%20AM&amp;iBook=1%22)" TargetMode="External"/><Relationship Id="rId195" Type="http://schemas.openxmlformats.org/officeDocument/2006/relationships/hyperlink" Target="javascript:OpenNewWindow(%22GLBudget.Detail.aspx?WCI=n&amp;hAcct=271&amp;hRevision=0&amp;sActualsBooks=1&amp;hTree=7&amp;hProperty=57&amp;dtYear=1/1/2024%2012:00:00%20AM&amp;iBook=1%22)" TargetMode="External"/><Relationship Id="rId209" Type="http://schemas.openxmlformats.org/officeDocument/2006/relationships/hyperlink" Target="javascript:OpenNewWindow(%22GLBudget.Detail.aspx?WCI=n&amp;hAcct=453&amp;hRevision=0&amp;sActualsBooks=1&amp;hTree=7&amp;hProperty=57&amp;dtYear=1/1/2024%2012:00:00%20AM&amp;iBook=1%22)" TargetMode="External"/><Relationship Id="rId220" Type="http://schemas.openxmlformats.org/officeDocument/2006/relationships/hyperlink" Target="javascript:OpenNewWindow(%22GLBudget.Detail.aspx?WCI=n&amp;hAcct=536&amp;hRevision=0&amp;sActualsBooks=1&amp;hTree=7&amp;hProperty=57&amp;dtYear=1/1/2024%2012:00:00%20AM&amp;iBook=1%22)" TargetMode="External"/><Relationship Id="rId241" Type="http://schemas.openxmlformats.org/officeDocument/2006/relationships/hyperlink" Target="javascript:OpenNewWindow(%22GLBudget.Detail.aspx?WCI=n&amp;hAcct=577&amp;hRevision=0&amp;sActualsBooks=1&amp;hTree=7&amp;hProperty=57&amp;dtYear=1/1/2024%2012:00:00%20AM&amp;iBook=1%22)" TargetMode="External"/><Relationship Id="rId15" Type="http://schemas.openxmlformats.org/officeDocument/2006/relationships/hyperlink" Target="javascript:OpenNewWindow(%22GLBudget.Detail.aspx?WCI=n&amp;hAcct=132&amp;hRevision=0&amp;sActualsBooks=1&amp;hTree=7&amp;hProperty=57&amp;dtYear=1/1/2024%2012:00:00%20AM&amp;iBook=1%22)" TargetMode="External"/><Relationship Id="rId36" Type="http://schemas.openxmlformats.org/officeDocument/2006/relationships/hyperlink" Target="javascript:OpenNewWindow(%22GLBudget.Detail.aspx?WCI=n&amp;hAcct=674&amp;hRevision=0&amp;sActualsBooks=1&amp;hTree=7&amp;hProperty=57&amp;dtYear=1/1/2024%2012:00:00%20AM&amp;iBook=1%22)" TargetMode="External"/><Relationship Id="rId57" Type="http://schemas.openxmlformats.org/officeDocument/2006/relationships/hyperlink" Target="javascript:OpenNewWindow(%22GLBudget.Detail.aspx?WCI=n&amp;hAcct=155&amp;hRevision=0&amp;sActualsBooks=1&amp;hTree=7&amp;hProperty=57&amp;dtYear=1/1/2024%2012:00:00%20AM&amp;iBook=1%22)" TargetMode="External"/><Relationship Id="rId262" Type="http://schemas.openxmlformats.org/officeDocument/2006/relationships/hyperlink" Target="javascript:OpenNewWindow(%22GLBudget.Detail.aspx?WCI=n&amp;hAcct=648&amp;hRevision=0&amp;sActualsBooks=1&amp;hTree=7&amp;hProperty=57&amp;dtYear=1/1/2024%2012:00:00%20AM&amp;iBook=1%22)" TargetMode="External"/><Relationship Id="rId283" Type="http://schemas.openxmlformats.org/officeDocument/2006/relationships/hyperlink" Target="javascript:OpenNewWindow(%22GLBudget.Detail.aspx?WCI=n&amp;hAcct=312&amp;hRevision=0&amp;sActualsBooks=1&amp;hTree=7&amp;hProperty=57&amp;dtYear=1/1/2024%2012:00:00%20AM&amp;iBook=1%22)" TargetMode="External"/><Relationship Id="rId78" Type="http://schemas.openxmlformats.org/officeDocument/2006/relationships/hyperlink" Target="javascript:OpenNewWindow(%22GLBudget.Detail.aspx?WCI=n&amp;hAcct=174&amp;hRevision=0&amp;sActualsBooks=1&amp;hTree=7&amp;hProperty=57&amp;dtYear=1/1/2024%2012:00:00%20AM&amp;iBook=1%22)" TargetMode="External"/><Relationship Id="rId99" Type="http://schemas.openxmlformats.org/officeDocument/2006/relationships/hyperlink" Target="javascript:OpenNewWindow(%22GLBudget.Detail.aspx?WCI=n&amp;hAcct=197&amp;hRevision=0&amp;sActualsBooks=1&amp;hTree=7&amp;hProperty=57&amp;dtYear=1/1/2024%2012:00:00%20AM&amp;iBook=1%22)" TargetMode="External"/><Relationship Id="rId101" Type="http://schemas.openxmlformats.org/officeDocument/2006/relationships/hyperlink" Target="javascript:OpenNewWindow(%22GLBudget.Detail.aspx?WCI=n&amp;hAcct=199&amp;hRevision=0&amp;sActualsBooks=1&amp;hTree=7&amp;hProperty=57&amp;dtYear=1/1/2024%2012:00:00%20AM&amp;iBook=1%22)" TargetMode="External"/><Relationship Id="rId122" Type="http://schemas.openxmlformats.org/officeDocument/2006/relationships/hyperlink" Target="javascript:OpenNewWindow(%22GLBudget.Detail.aspx?WCI=n&amp;hAcct=332&amp;hRevision=0&amp;sActualsBooks=1&amp;hTree=7&amp;hProperty=57&amp;dtYear=1/1/2024%2012:00:00%20AM&amp;iBook=1%22)" TargetMode="External"/><Relationship Id="rId143" Type="http://schemas.openxmlformats.org/officeDocument/2006/relationships/hyperlink" Target="javascript:OpenNewWindow(%22GLBudget.Detail.aspx?WCI=n&amp;hAcct=497&amp;hRevision=0&amp;sActualsBooks=1&amp;hTree=7&amp;hProperty=57&amp;dtYear=1/1/2024%2012:00:00%20AM&amp;iBook=1%22)" TargetMode="External"/><Relationship Id="rId164" Type="http://schemas.openxmlformats.org/officeDocument/2006/relationships/hyperlink" Target="javascript:OpenNewWindow(%22GLBudget.Detail.aspx?WCI=n&amp;hAcct=246&amp;hRevision=0&amp;sActualsBooks=1&amp;hTree=7&amp;hProperty=57&amp;dtYear=1/1/2024%2012:00:00%20AM&amp;iBook=1%22)" TargetMode="External"/><Relationship Id="rId185" Type="http://schemas.openxmlformats.org/officeDocument/2006/relationships/hyperlink" Target="javascript:OpenNewWindow(%22GLBudget.Detail.aspx?WCI=n&amp;hAcct=264&amp;hRevision=0&amp;sActualsBooks=1&amp;hTree=7&amp;hProperty=57&amp;dtYear=1/1/2024%2012:00:00%20AM&amp;iBook=1%22)" TargetMode="External"/><Relationship Id="rId9" Type="http://schemas.openxmlformats.org/officeDocument/2006/relationships/hyperlink" Target="javascript:OpenNewWindow(%22GLBudget.Detail.aspx?WCI=n&amp;hAcct=338&amp;hRevision=0&amp;sActualsBooks=1&amp;hTree=7&amp;hProperty=57&amp;dtYear=1/1/2024%2012:00:00%20AM&amp;iBook=1%22)" TargetMode="External"/><Relationship Id="rId210" Type="http://schemas.openxmlformats.org/officeDocument/2006/relationships/hyperlink" Target="javascript:OpenNewWindow(%22GLBudget.Detail.aspx?WCI=n&amp;hAcct=505&amp;hRevision=0&amp;sActualsBooks=1&amp;hTree=7&amp;hProperty=57&amp;dtYear=1/1/2024%2012:00:00%20AM&amp;iBook=1%22)" TargetMode="External"/><Relationship Id="rId26" Type="http://schemas.openxmlformats.org/officeDocument/2006/relationships/hyperlink" Target="javascript:OpenNewWindow(%22GLBudget.Detail.aspx?WCI=n&amp;hAcct=143&amp;hRevision=0&amp;sActualsBooks=1&amp;hTree=7&amp;hProperty=57&amp;dtYear=1/1/2024%2012:00:00%20AM&amp;iBook=1%22)" TargetMode="External"/><Relationship Id="rId231" Type="http://schemas.openxmlformats.org/officeDocument/2006/relationships/hyperlink" Target="javascript:OpenNewWindow(%22GLBudget.Detail.aspx?WCI=n&amp;hAcct=545&amp;hRevision=0&amp;sActualsBooks=1&amp;hTree=7&amp;hProperty=57&amp;dtYear=1/1/2024%2012:00:00%20AM&amp;iBook=1%22)" TargetMode="External"/><Relationship Id="rId252" Type="http://schemas.openxmlformats.org/officeDocument/2006/relationships/hyperlink" Target="javascript:OpenNewWindow(%22GLBudget.Detail.aspx?WCI=n&amp;hAcct=538&amp;hRevision=0&amp;sActualsBooks=1&amp;hTree=7&amp;hProperty=57&amp;dtYear=1/1/2024%2012:00:00%20AM&amp;iBook=1%22)" TargetMode="External"/><Relationship Id="rId273" Type="http://schemas.openxmlformats.org/officeDocument/2006/relationships/hyperlink" Target="javascript:OpenNewWindow(%22GLBudget.Detail.aspx?WCI=n&amp;hAcct=306&amp;hRevision=0&amp;sActualsBooks=1&amp;hTree=7&amp;hProperty=57&amp;dtYear=1/1/2024%2012:00:00%20AM&amp;iBook=1%22)" TargetMode="External"/><Relationship Id="rId47" Type="http://schemas.openxmlformats.org/officeDocument/2006/relationships/hyperlink" Target="javascript:OpenNewWindow(%22GLBudget.Detail.aspx?WCI=n&amp;hAcct=690&amp;hRevision=0&amp;sActualsBooks=1&amp;hTree=7&amp;hProperty=57&amp;dtYear=1/1/2024%2012:00:00%20AM&amp;iBook=1%22)" TargetMode="External"/><Relationship Id="rId68" Type="http://schemas.openxmlformats.org/officeDocument/2006/relationships/hyperlink" Target="javascript:OpenNewWindow(%22GLBudget.Detail.aspx?WCI=n&amp;hAcct=618&amp;hRevision=0&amp;sActualsBooks=1&amp;hTree=7&amp;hProperty=57&amp;dtYear=1/1/2024%2012:00:00%20AM&amp;iBook=1%22)" TargetMode="External"/><Relationship Id="rId89" Type="http://schemas.openxmlformats.org/officeDocument/2006/relationships/hyperlink" Target="javascript:OpenNewWindow(%22GLBudget.Detail.aspx?WCI=n&amp;hAcct=188&amp;hRevision=0&amp;sActualsBooks=1&amp;hTree=7&amp;hProperty=57&amp;dtYear=1/1/2024%2012:00:00%20AM&amp;iBook=1%22)" TargetMode="External"/><Relationship Id="rId112" Type="http://schemas.openxmlformats.org/officeDocument/2006/relationships/hyperlink" Target="javascript:OpenNewWindow(%22GLBudget.Detail.aspx?WCI=n&amp;hAcct=212&amp;hRevision=0&amp;sActualsBooks=1&amp;hTree=7&amp;hProperty=57&amp;dtYear=1/1/2024%2012:00:00%20AM&amp;iBook=1%22)" TargetMode="External"/><Relationship Id="rId133" Type="http://schemas.openxmlformats.org/officeDocument/2006/relationships/hyperlink" Target="javascript:OpenNewWindow(%22GLBudget.Detail.aspx?WCI=n&amp;hAcct=701&amp;hRevision=0&amp;sActualsBooks=1&amp;hTree=7&amp;hProperty=57&amp;dtYear=1/1/2024%2012:00:00%20AM&amp;iBook=1%22)" TargetMode="External"/><Relationship Id="rId154" Type="http://schemas.openxmlformats.org/officeDocument/2006/relationships/hyperlink" Target="javascript:OpenNewWindow(%22GLBudget.Detail.aspx?WCI=n&amp;hAcct=233&amp;hRevision=0&amp;sActualsBooks=1&amp;hTree=7&amp;hProperty=57&amp;dtYear=1/1/2024%2012:00:00%20AM&amp;iBook=1%22)" TargetMode="External"/><Relationship Id="rId175" Type="http://schemas.openxmlformats.org/officeDocument/2006/relationships/hyperlink" Target="javascript:OpenNewWindow(%22GLBudget.Detail.aspx?WCI=n&amp;hAcct=259&amp;hRevision=0&amp;sActualsBooks=1&amp;hTree=7&amp;hProperty=57&amp;dtYear=1/1/2024%2012:00:00%20AM&amp;iBook=1%22)" TargetMode="External"/><Relationship Id="rId196" Type="http://schemas.openxmlformats.org/officeDocument/2006/relationships/hyperlink" Target="javascript:OpenNewWindow(%22GLBudget.Detail.aspx?WCI=n&amp;hAcct=272&amp;hRevision=0&amp;sActualsBooks=1&amp;hTree=7&amp;hProperty=57&amp;dtYear=1/1/2024%2012:00:00%20AM&amp;iBook=1%22)" TargetMode="External"/><Relationship Id="rId200" Type="http://schemas.openxmlformats.org/officeDocument/2006/relationships/hyperlink" Target="javascript:OpenNewWindow(%22GLBudget.Detail.aspx?WCI=n&amp;hAcct=276&amp;hRevision=0&amp;sActualsBooks=1&amp;hTree=7&amp;hProperty=57&amp;dtYear=1/1/2024%2012:00:00%20AM&amp;iBook=1%22)" TargetMode="External"/><Relationship Id="rId16" Type="http://schemas.openxmlformats.org/officeDocument/2006/relationships/hyperlink" Target="javascript:OpenNewWindow(%22GLBudget.Detail.aspx?WCI=n&amp;hAcct=133&amp;hRevision=0&amp;sActualsBooks=1&amp;hTree=7&amp;hProperty=57&amp;dtYear=1/1/2024%2012:00:00%20AM&amp;iBook=1%22)" TargetMode="External"/><Relationship Id="rId221" Type="http://schemas.openxmlformats.org/officeDocument/2006/relationships/hyperlink" Target="javascript:OpenNewWindow(%22GLBudget.Detail.aspx?WCI=n&amp;hAcct=537&amp;hRevision=0&amp;sActualsBooks=1&amp;hTree=7&amp;hProperty=57&amp;dtYear=1/1/2024%2012:00:00%20AM&amp;iBook=1%22)" TargetMode="External"/><Relationship Id="rId242" Type="http://schemas.openxmlformats.org/officeDocument/2006/relationships/hyperlink" Target="javascript:OpenNewWindow(%22GLBudget.Detail.aspx?WCI=n&amp;hAcct=580&amp;hRevision=0&amp;sActualsBooks=1&amp;hTree=7&amp;hProperty=57&amp;dtYear=1/1/2024%2012:00:00%20AM&amp;iBook=1%22)" TargetMode="External"/><Relationship Id="rId263" Type="http://schemas.openxmlformats.org/officeDocument/2006/relationships/hyperlink" Target="javascript:OpenNewWindow(%22GLBudget.Detail.aspx?WCI=n&amp;hAcct=298&amp;hRevision=0&amp;sActualsBooks=1&amp;hTree=7&amp;hProperty=57&amp;dtYear=1/1/2024%2012:00:00%20AM&amp;iBook=1%22)" TargetMode="External"/><Relationship Id="rId284" Type="http://schemas.openxmlformats.org/officeDocument/2006/relationships/hyperlink" Target="javascript:OpenNewWindow(%22GLBudget.Detail.aspx?WCI=n&amp;hAcct=313&amp;hRevision=0&amp;sActualsBooks=1&amp;hTree=7&amp;hProperty=57&amp;dtYear=1/1/2024%2012:00:00%20AM&amp;iBook=1%22)" TargetMode="External"/><Relationship Id="rId37" Type="http://schemas.openxmlformats.org/officeDocument/2006/relationships/hyperlink" Target="javascript:OpenNewWindow(%22GLBudget.Detail.aspx?WCI=n&amp;hAcct=675&amp;hRevision=0&amp;sActualsBooks=1&amp;hTree=7&amp;hProperty=57&amp;dtYear=1/1/2024%2012:00:00%20AM&amp;iBook=1%22)" TargetMode="External"/><Relationship Id="rId58" Type="http://schemas.openxmlformats.org/officeDocument/2006/relationships/hyperlink" Target="javascript:OpenNewWindow(%22GLBudget.Detail.aspx?WCI=n&amp;hAcct=603&amp;hRevision=0&amp;sActualsBooks=1&amp;hTree=7&amp;hProperty=57&amp;dtYear=1/1/2024%2012:00:00%20AM&amp;iBook=1%22)" TargetMode="External"/><Relationship Id="rId79" Type="http://schemas.openxmlformats.org/officeDocument/2006/relationships/hyperlink" Target="javascript:OpenNewWindow(%22GLBudget.Detail.aspx?WCI=n&amp;hAcct=175&amp;hRevision=0&amp;sActualsBooks=1&amp;hTree=7&amp;hProperty=57&amp;dtYear=1/1/2024%2012:00:00%20AM&amp;iBook=1%22)" TargetMode="External"/><Relationship Id="rId102" Type="http://schemas.openxmlformats.org/officeDocument/2006/relationships/hyperlink" Target="javascript:OpenNewWindow(%22GLBudget.Detail.aspx?WCI=n&amp;hAcct=200&amp;hRevision=0&amp;sActualsBooks=1&amp;hTree=7&amp;hProperty=57&amp;dtYear=1/1/2024%2012:00:00%20AM&amp;iBook=1%22)" TargetMode="External"/><Relationship Id="rId123" Type="http://schemas.openxmlformats.org/officeDocument/2006/relationships/hyperlink" Target="javascript:OpenNewWindow(%22GLBudget.Detail.aspx?WCI=n&amp;hAcct=333&amp;hRevision=0&amp;sActualsBooks=1&amp;hTree=7&amp;hProperty=57&amp;dtYear=1/1/2024%2012:00:00%20AM&amp;iBook=1%22)" TargetMode="External"/><Relationship Id="rId144" Type="http://schemas.openxmlformats.org/officeDocument/2006/relationships/hyperlink" Target="javascript:OpenNewWindow(%22GLBudget.Detail.aspx?WCI=n&amp;hAcct=498&amp;hRevision=0&amp;sActualsBooks=1&amp;hTree=7&amp;hProperty=57&amp;dtYear=1/1/2024%2012:00:00%20AM&amp;iBook=1%22)" TargetMode="External"/><Relationship Id="rId90" Type="http://schemas.openxmlformats.org/officeDocument/2006/relationships/hyperlink" Target="javascript:OpenNewWindow(%22GLBudget.Detail.aspx?WCI=n&amp;hAcct=189&amp;hRevision=0&amp;sActualsBooks=1&amp;hTree=7&amp;hProperty=57&amp;dtYear=1/1/2024%2012:00:00%20AM&amp;iBook=1%22)" TargetMode="External"/><Relationship Id="rId165" Type="http://schemas.openxmlformats.org/officeDocument/2006/relationships/hyperlink" Target="javascript:OpenNewWindow(%22GLBudget.Detail.aspx?WCI=n&amp;hAcct=247&amp;hRevision=0&amp;sActualsBooks=1&amp;hTree=7&amp;hProperty=57&amp;dtYear=1/1/2024%2012:00:00%20AM&amp;iBook=1%22)" TargetMode="External"/><Relationship Id="rId186" Type="http://schemas.openxmlformats.org/officeDocument/2006/relationships/hyperlink" Target="javascript:OpenNewWindow(%22GLBudget.Detail.aspx?WCI=n&amp;hAcct=265&amp;hRevision=0&amp;sActualsBooks=1&amp;hTree=7&amp;hProperty=57&amp;dtYear=1/1/2024%2012:00:00%20AM&amp;iBook=1%22)" TargetMode="External"/><Relationship Id="rId211" Type="http://schemas.openxmlformats.org/officeDocument/2006/relationships/hyperlink" Target="javascript:OpenNewWindow(%22GLBudget.Detail.aspx?WCI=n&amp;hAcct=506&amp;hRevision=0&amp;sActualsBooks=1&amp;hTree=7&amp;hProperty=57&amp;dtYear=1/1/2024%2012:00:00%20AM&amp;iBook=1%22)" TargetMode="External"/><Relationship Id="rId232" Type="http://schemas.openxmlformats.org/officeDocument/2006/relationships/hyperlink" Target="javascript:OpenNewWindow(%22GLBudget.Detail.aspx?WCI=n&amp;hAcct=581&amp;hRevision=0&amp;sActualsBooks=1&amp;hTree=7&amp;hProperty=57&amp;dtYear=1/1/2024%2012:00:00%20AM&amp;iBook=1%22)" TargetMode="External"/><Relationship Id="rId253" Type="http://schemas.openxmlformats.org/officeDocument/2006/relationships/hyperlink" Target="javascript:OpenNewWindow(%22GLBudget.Detail.aspx?WCI=n&amp;hAcct=541&amp;hRevision=0&amp;sActualsBooks=1&amp;hTree=7&amp;hProperty=57&amp;dtYear=1/1/2024%2012:00:00%20AM&amp;iBook=1%22)" TargetMode="External"/><Relationship Id="rId274" Type="http://schemas.openxmlformats.org/officeDocument/2006/relationships/hyperlink" Target="javascript:OpenNewWindow(%22GLBudget.Detail.aspx?WCI=n&amp;hAcct=307&amp;hRevision=0&amp;sActualsBooks=1&amp;hTree=7&amp;hProperty=57&amp;dtYear=1/1/2024%2012:00:00%20AM&amp;iBook=1%22)" TargetMode="External"/><Relationship Id="rId27" Type="http://schemas.openxmlformats.org/officeDocument/2006/relationships/hyperlink" Target="javascript:OpenNewWindow(%22GLBudget.Detail.aspx?WCI=n&amp;hAcct=144&amp;hRevision=0&amp;sActualsBooks=1&amp;hTree=7&amp;hProperty=57&amp;dtYear=1/1/2024%2012:00:00%20AM&amp;iBook=1%22)" TargetMode="External"/><Relationship Id="rId48" Type="http://schemas.openxmlformats.org/officeDocument/2006/relationships/hyperlink" Target="javascript:OpenNewWindow(%22GLBudget.Detail.aspx?WCI=n&amp;hAcct=689&amp;hRevision=0&amp;sActualsBooks=1&amp;hTree=7&amp;hProperty=57&amp;dtYear=1/1/2024%2012:00:00%20AM&amp;iBook=1%22)" TargetMode="External"/><Relationship Id="rId69" Type="http://schemas.openxmlformats.org/officeDocument/2006/relationships/hyperlink" Target="javascript:OpenNewWindow(%22GLBudget.Detail.aspx?WCI=n&amp;hAcct=620&amp;hRevision=0&amp;sActualsBooks=1&amp;hTree=7&amp;hProperty=57&amp;dtYear=1/1/2024%2012:00:00%20AM&amp;iBook=1%22)" TargetMode="External"/><Relationship Id="rId113" Type="http://schemas.openxmlformats.org/officeDocument/2006/relationships/hyperlink" Target="javascript:OpenNewWindow(%22GLBudget.Detail.aspx?WCI=n&amp;hAcct=213&amp;hRevision=0&amp;sActualsBooks=1&amp;hTree=7&amp;hProperty=57&amp;dtYear=1/1/2024%2012:00:00%20AM&amp;iBook=1%22)" TargetMode="External"/><Relationship Id="rId134" Type="http://schemas.openxmlformats.org/officeDocument/2006/relationships/hyperlink" Target="javascript:OpenNewWindow(%22GLBudget.Detail.aspx?WCI=n&amp;hAcct=702&amp;hRevision=0&amp;sActualsBooks=1&amp;hTree=7&amp;hProperty=57&amp;dtYear=1/1/2024%2012:00:00%20AM&amp;iBook=1%22)" TargetMode="External"/><Relationship Id="rId80" Type="http://schemas.openxmlformats.org/officeDocument/2006/relationships/hyperlink" Target="javascript:OpenNewWindow(%22GLBudget.Detail.aspx?WCI=n&amp;hAcct=176&amp;hRevision=0&amp;sActualsBooks=1&amp;hTree=7&amp;hProperty=57&amp;dtYear=1/1/2024%2012:00:00%20AM&amp;iBook=1%22)" TargetMode="External"/><Relationship Id="rId155" Type="http://schemas.openxmlformats.org/officeDocument/2006/relationships/hyperlink" Target="javascript:OpenNewWindow(%22GLBudget.Detail.aspx?WCI=n&amp;hAcct=234&amp;hRevision=0&amp;sActualsBooks=1&amp;hTree=7&amp;hProperty=57&amp;dtYear=1/1/2024%2012:00:00%20AM&amp;iBook=1%22)" TargetMode="External"/><Relationship Id="rId176" Type="http://schemas.openxmlformats.org/officeDocument/2006/relationships/hyperlink" Target="javascript:OpenNewWindow(%22GLBudget.Detail.aspx?WCI=n&amp;hAcct=448&amp;hRevision=0&amp;sActualsBooks=1&amp;hTree=7&amp;hProperty=57&amp;dtYear=1/1/2024%2012:00:00%20AM&amp;iBook=1%22)" TargetMode="External"/><Relationship Id="rId197" Type="http://schemas.openxmlformats.org/officeDocument/2006/relationships/hyperlink" Target="javascript:OpenNewWindow(%22GLBudget.Detail.aspx?WCI=n&amp;hAcct=273&amp;hRevision=0&amp;sActualsBooks=1&amp;hTree=7&amp;hProperty=57&amp;dtYear=1/1/2024%2012:00:00%20AM&amp;iBook=1%22)" TargetMode="External"/><Relationship Id="rId201" Type="http://schemas.openxmlformats.org/officeDocument/2006/relationships/hyperlink" Target="javascript:OpenNewWindow(%22GLBudget.Detail.aspx?WCI=n&amp;hAcct=277&amp;hRevision=0&amp;sActualsBooks=1&amp;hTree=7&amp;hProperty=57&amp;dtYear=1/1/2024%2012:00:00%20AM&amp;iBook=1%22)" TargetMode="External"/><Relationship Id="rId222" Type="http://schemas.openxmlformats.org/officeDocument/2006/relationships/hyperlink" Target="javascript:OpenNewWindow(%22GLBudget.Detail.aspx?WCI=n&amp;hAcct=288&amp;hRevision=0&amp;sActualsBooks=1&amp;hTree=7&amp;hProperty=57&amp;dtYear=1/1/2024%2012:00:00%20AM&amp;iBook=1%22)" TargetMode="External"/><Relationship Id="rId243" Type="http://schemas.openxmlformats.org/officeDocument/2006/relationships/hyperlink" Target="javascript:OpenNewWindow(%22GLBudget.Detail.aspx?WCI=n&amp;hAcct=328&amp;hRevision=0&amp;sActualsBooks=1&amp;hTree=7&amp;hProperty=57&amp;dtYear=1/1/2024%2012:00:00%20AM&amp;iBook=1%22)" TargetMode="External"/><Relationship Id="rId264" Type="http://schemas.openxmlformats.org/officeDocument/2006/relationships/hyperlink" Target="javascript:OpenNewWindow(%22GLBudget.Detail.aspx?WCI=n&amp;hAcct=373&amp;hRevision=0&amp;sActualsBooks=1&amp;hTree=7&amp;hProperty=57&amp;dtYear=1/1/2024%2012:00:00%20AM&amp;iBook=1%22)" TargetMode="External"/><Relationship Id="rId285" Type="http://schemas.openxmlformats.org/officeDocument/2006/relationships/hyperlink" Target="javascript:OpenNewWindow(%22GLBudget.Detail.aspx?WCI=n&amp;hAcct=314&amp;hRevision=0&amp;sActualsBooks=1&amp;hTree=7&amp;hProperty=57&amp;dtYear=1/1/2024%2012:00:00%20AM&amp;iBook=1%22)" TargetMode="External"/><Relationship Id="rId17" Type="http://schemas.openxmlformats.org/officeDocument/2006/relationships/hyperlink" Target="javascript:OpenNewWindow(%22GLBudget.Detail.aspx?WCI=n&amp;hAcct=371&amp;hRevision=0&amp;sActualsBooks=1&amp;hTree=7&amp;hProperty=57&amp;dtYear=1/1/2024%2012:00:00%20AM&amp;iBook=1%22)" TargetMode="External"/><Relationship Id="rId38" Type="http://schemas.openxmlformats.org/officeDocument/2006/relationships/hyperlink" Target="javascript:OpenNewWindow(%22GLBudget.Detail.aspx?WCI=n&amp;hAcct=149&amp;hRevision=0&amp;sActualsBooks=1&amp;hTree=7&amp;hProperty=57&amp;dtYear=1/1/2024%2012:00:00%20AM&amp;iBook=1%22)" TargetMode="External"/><Relationship Id="rId59" Type="http://schemas.openxmlformats.org/officeDocument/2006/relationships/hyperlink" Target="javascript:OpenNewWindow(%22GLBudget.Detail.aspx?WCI=n&amp;hAcct=604&amp;hRevision=0&amp;sActualsBooks=1&amp;hTree=7&amp;hProperty=57&amp;dtYear=1/1/2024%2012:00:00%20AM&amp;iBook=1%22)" TargetMode="External"/><Relationship Id="rId103" Type="http://schemas.openxmlformats.org/officeDocument/2006/relationships/hyperlink" Target="javascript:OpenNewWindow(%22GLBudget.Detail.aspx?WCI=n&amp;hAcct=201&amp;hRevision=0&amp;sActualsBooks=1&amp;hTree=7&amp;hProperty=57&amp;dtYear=1/1/2024%2012:00:00%20AM&amp;iBook=1%22)" TargetMode="External"/><Relationship Id="rId124" Type="http://schemas.openxmlformats.org/officeDocument/2006/relationships/hyperlink" Target="javascript:OpenNewWindow(%22GLBudget.Detail.aspx?WCI=n&amp;hAcct=190&amp;hRevision=0&amp;sActualsBooks=1&amp;hTree=7&amp;hProperty=57&amp;dtYear=1/1/2024%2012:00:00%20AM&amp;iBook=1%22)" TargetMode="External"/><Relationship Id="rId70" Type="http://schemas.openxmlformats.org/officeDocument/2006/relationships/hyperlink" Target="javascript:OpenNewWindow(%22GLBudget.Detail.aspx?WCI=n&amp;hAcct=621&amp;hRevision=0&amp;sActualsBooks=1&amp;hTree=7&amp;hProperty=57&amp;dtYear=1/1/2024%2012:00:00%20AM&amp;iBook=1%22)" TargetMode="External"/><Relationship Id="rId91" Type="http://schemas.openxmlformats.org/officeDocument/2006/relationships/hyperlink" Target="javascript:OpenNewWindow(%22GLBudget.Detail.aspx?WCI=n&amp;hAcct=191&amp;hRevision=0&amp;sActualsBooks=1&amp;hTree=7&amp;hProperty=57&amp;dtYear=1/1/2024%2012:00:00%20AM&amp;iBook=1%22)" TargetMode="External"/><Relationship Id="rId145" Type="http://schemas.openxmlformats.org/officeDocument/2006/relationships/hyperlink" Target="javascript:OpenNewWindow(%22GLBudget.Detail.aspx?WCI=n&amp;hAcct=499&amp;hRevision=0&amp;sActualsBooks=1&amp;hTree=7&amp;hProperty=57&amp;dtYear=1/1/2024%2012:00:00%20AM&amp;iBook=1%22)" TargetMode="External"/><Relationship Id="rId166" Type="http://schemas.openxmlformats.org/officeDocument/2006/relationships/hyperlink" Target="javascript:OpenNewWindow(%22GLBudget.Detail.aspx?WCI=n&amp;hAcct=250&amp;hRevision=0&amp;sActualsBooks=1&amp;hTree=7&amp;hProperty=57&amp;dtYear=1/1/2024%2012:00:00%20AM&amp;iBook=1%22)" TargetMode="External"/><Relationship Id="rId187" Type="http://schemas.openxmlformats.org/officeDocument/2006/relationships/hyperlink" Target="javascript:OpenNewWindow(%22GLBudget.Detail.aspx?WCI=n&amp;hAcct=266&amp;hRevision=0&amp;sActualsBooks=1&amp;hTree=7&amp;hProperty=57&amp;dtYear=1/1/2024%2012:00:00%20AM&amp;iBook=1%22)" TargetMode="External"/><Relationship Id="rId1" Type="http://schemas.openxmlformats.org/officeDocument/2006/relationships/hyperlink" Target="javascript:OpenNewWindow(%22GLBudget.Detail.aspx?WCI=n&amp;hAcct=124&amp;hRevision=0&amp;sActualsBooks=1&amp;hTree=7&amp;hProperty=57&amp;dtYear=1/1/2024%2012:00:00%20AM&amp;iBook=1%22)" TargetMode="External"/><Relationship Id="rId212" Type="http://schemas.openxmlformats.org/officeDocument/2006/relationships/hyperlink" Target="javascript:OpenNewWindow(%22GLBudget.Detail.aspx?WCI=n&amp;hAcct=507&amp;hRevision=0&amp;sActualsBooks=1&amp;hTree=7&amp;hProperty=57&amp;dtYear=1/1/2024%2012:00:00%20AM&amp;iBook=1%22)" TargetMode="External"/><Relationship Id="rId233" Type="http://schemas.openxmlformats.org/officeDocument/2006/relationships/hyperlink" Target="javascript:OpenNewWindow(%22GLBudget.Detail.aspx?WCI=n&amp;hAcct=573&amp;hRevision=0&amp;sActualsBooks=1&amp;hTree=7&amp;hProperty=57&amp;dtYear=1/1/2024%2012:00:00%20AM&amp;iBook=1%22)" TargetMode="External"/><Relationship Id="rId254" Type="http://schemas.openxmlformats.org/officeDocument/2006/relationships/hyperlink" Target="javascript:OpenNewWindow(%22GLBudget.Detail.aspx?WCI=n&amp;hAcct=539&amp;hRevision=0&amp;sActualsBooks=1&amp;hTree=7&amp;hProperty=57&amp;dtYear=1/1/2024%2012:00:00%20AM&amp;iBook=1%22)" TargetMode="External"/><Relationship Id="rId28" Type="http://schemas.openxmlformats.org/officeDocument/2006/relationships/hyperlink" Target="javascript:OpenNewWindow(%22GLBudget.Detail.aspx?WCI=n&amp;hAcct=145&amp;hRevision=0&amp;sActualsBooks=1&amp;hTree=7&amp;hProperty=57&amp;dtYear=1/1/2024%2012:00:00%20AM&amp;iBook=1%22)" TargetMode="External"/><Relationship Id="rId49" Type="http://schemas.openxmlformats.org/officeDocument/2006/relationships/hyperlink" Target="javascript:OpenNewWindow(%22GLBudget.Detail.aspx?WCI=n&amp;hAcct=691&amp;hRevision=0&amp;sActualsBooks=1&amp;hTree=7&amp;hProperty=57&amp;dtYear=1/1/2024%2012:00:00%20AM&amp;iBook=1%22)" TargetMode="External"/><Relationship Id="rId114" Type="http://schemas.openxmlformats.org/officeDocument/2006/relationships/hyperlink" Target="javascript:OpenNewWindow(%22GLBudget.Detail.aspx?WCI=n&amp;hAcct=214&amp;hRevision=0&amp;sActualsBooks=1&amp;hTree=7&amp;hProperty=57&amp;dtYear=1/1/2024%2012:00:00%20AM&amp;iBook=1%22)" TargetMode="External"/><Relationship Id="rId275" Type="http://schemas.openxmlformats.org/officeDocument/2006/relationships/hyperlink" Target="javascript:OpenNewWindow(%22GLBudget.Detail.aspx?WCI=n&amp;hAcct=308&amp;hRevision=0&amp;sActualsBooks=1&amp;hTree=7&amp;hProperty=57&amp;dtYear=1/1/2024%2012:00:00%20AM&amp;iBook=1%22)" TargetMode="External"/><Relationship Id="rId60" Type="http://schemas.openxmlformats.org/officeDocument/2006/relationships/hyperlink" Target="javascript:OpenNewWindow(%22GLBudget.Detail.aspx?WCI=n&amp;hAcct=156&amp;hRevision=0&amp;sActualsBooks=1&amp;hTree=7&amp;hProperty=57&amp;dtYear=1/1/2024%2012:00:00%20AM&amp;iBook=1%22)" TargetMode="External"/><Relationship Id="rId81" Type="http://schemas.openxmlformats.org/officeDocument/2006/relationships/hyperlink" Target="javascript:OpenNewWindow(%22GLBudget.Detail.aspx?WCI=n&amp;hAcct=490&amp;hRevision=0&amp;sActualsBooks=1&amp;hTree=7&amp;hProperty=57&amp;dtYear=1/1/2024%2012:00:00%20AM&amp;iBook=1%22)" TargetMode="External"/><Relationship Id="rId135" Type="http://schemas.openxmlformats.org/officeDocument/2006/relationships/hyperlink" Target="javascript:OpenNewWindow(%22GLBudget.Detail.aspx?WCI=n&amp;hAcct=500&amp;hRevision=0&amp;sActualsBooks=1&amp;hTree=7&amp;hProperty=57&amp;dtYear=1/1/2024%2012:00:00%20AM&amp;iBook=1%22)" TargetMode="External"/><Relationship Id="rId156" Type="http://schemas.openxmlformats.org/officeDocument/2006/relationships/hyperlink" Target="javascript:OpenNewWindow(%22GLBudget.Detail.aspx?WCI=n&amp;hAcct=235&amp;hRevision=0&amp;sActualsBooks=1&amp;hTree=7&amp;hProperty=57&amp;dtYear=1/1/2024%2012:00:00%20AM&amp;iBook=1%22)" TargetMode="External"/><Relationship Id="rId177" Type="http://schemas.openxmlformats.org/officeDocument/2006/relationships/hyperlink" Target="javascript:OpenNewWindow(%22GLBudget.Detail.aspx?WCI=n&amp;hAcct=502&amp;hRevision=0&amp;sActualsBooks=1&amp;hTree=7&amp;hProperty=57&amp;dtYear=1/1/2024%2012:00:00%20AM&amp;iBook=1%22)" TargetMode="External"/><Relationship Id="rId198" Type="http://schemas.openxmlformats.org/officeDocument/2006/relationships/hyperlink" Target="javascript:OpenNewWindow(%22GLBudget.Detail.aspx?WCI=n&amp;hAcct=274&amp;hRevision=0&amp;sActualsBooks=1&amp;hTree=7&amp;hProperty=57&amp;dtYear=1/1/2024%2012:00:00%20AM&amp;iBook=1%22)" TargetMode="External"/><Relationship Id="rId202" Type="http://schemas.openxmlformats.org/officeDocument/2006/relationships/hyperlink" Target="javascript:OpenNewWindow(%22GLBudget.Detail.aspx?WCI=n&amp;hAcct=278&amp;hRevision=0&amp;sActualsBooks=1&amp;hTree=7&amp;hProperty=57&amp;dtYear=1/1/2024%2012:00:00%20AM&amp;iBook=1%22)" TargetMode="External"/><Relationship Id="rId223" Type="http://schemas.openxmlformats.org/officeDocument/2006/relationships/hyperlink" Target="javascript:OpenNewWindow(%22GLBudget.Detail.aspx?WCI=n&amp;hAcct=289&amp;hRevision=0&amp;sActualsBooks=1&amp;hTree=7&amp;hProperty=57&amp;dtYear=1/1/2024%2012:00:00%20AM&amp;iBook=1%22)" TargetMode="External"/><Relationship Id="rId244" Type="http://schemas.openxmlformats.org/officeDocument/2006/relationships/hyperlink" Target="javascript:OpenNewWindow(%22GLBudget.Detail.aspx?WCI=n&amp;hAcct=583&amp;hRevision=0&amp;sActualsBooks=1&amp;hTree=7&amp;hProperty=57&amp;dtYear=1/1/2024%2012:00:00%20AM&amp;iBook=1%22)" TargetMode="External"/><Relationship Id="rId18" Type="http://schemas.openxmlformats.org/officeDocument/2006/relationships/hyperlink" Target="javascript:OpenNewWindow(%22GLBudget.Detail.aspx?WCI=n&amp;hAcct=372&amp;hRevision=0&amp;sActualsBooks=1&amp;hTree=7&amp;hProperty=57&amp;dtYear=1/1/2024%2012:00:00%20AM&amp;iBook=1%22)" TargetMode="External"/><Relationship Id="rId39" Type="http://schemas.openxmlformats.org/officeDocument/2006/relationships/hyperlink" Target="javascript:OpenNewWindow(%22GLBudget.Detail.aspx?WCI=n&amp;hAcct=655&amp;hRevision=0&amp;sActualsBooks=1&amp;hTree=7&amp;hProperty=57&amp;dtYear=1/1/2024%2012:00:00%20AM&amp;iBook=1%22)" TargetMode="External"/><Relationship Id="rId265" Type="http://schemas.openxmlformats.org/officeDocument/2006/relationships/hyperlink" Target="javascript:OpenNewWindow(%22GLBudget.Detail.aspx?WCI=n&amp;hAcct=299&amp;hRevision=0&amp;sActualsBooks=1&amp;hTree=7&amp;hProperty=57&amp;dtYear=1/1/2024%2012:00:00%20AM&amp;iBook=1%22)" TargetMode="External"/><Relationship Id="rId286" Type="http://schemas.openxmlformats.org/officeDocument/2006/relationships/hyperlink" Target="javascript:OpenNewWindow(%22GLBudget.Detail.aspx?WCI=n&amp;hAcct=315&amp;hRevision=0&amp;sActualsBooks=1&amp;hTree=7&amp;hProperty=57&amp;dtYear=1/1/2024%2012:00:00%20AM&amp;iBook=1%22)" TargetMode="External"/><Relationship Id="rId50" Type="http://schemas.openxmlformats.org/officeDocument/2006/relationships/hyperlink" Target="javascript:OpenNewWindow(%22GLBudget.Detail.aspx?WCI=n&amp;hAcct=693&amp;hRevision=0&amp;sActualsBooks=1&amp;hTree=7&amp;hProperty=57&amp;dtYear=1/1/2024%2012:00:00%20AM&amp;iBook=1%22)" TargetMode="External"/><Relationship Id="rId104" Type="http://schemas.openxmlformats.org/officeDocument/2006/relationships/hyperlink" Target="javascript:OpenNewWindow(%22GLBudget.Detail.aspx?WCI=n&amp;hAcct=202&amp;hRevision=0&amp;sActualsBooks=1&amp;hTree=7&amp;hProperty=57&amp;dtYear=1/1/2024%2012:00:00%20AM&amp;iBook=1%22)" TargetMode="External"/><Relationship Id="rId125" Type="http://schemas.openxmlformats.org/officeDocument/2006/relationships/hyperlink" Target="javascript:OpenNewWindow(%22GLBudget.Detail.aspx?WCI=n&amp;hAcct=662&amp;hRevision=0&amp;sActualsBooks=1&amp;hTree=7&amp;hProperty=57&amp;dtYear=1/1/2024%2012:00:00%20AM&amp;iBook=1%22)" TargetMode="External"/><Relationship Id="rId146" Type="http://schemas.openxmlformats.org/officeDocument/2006/relationships/hyperlink" Target="javascript:OpenNewWindow(%22GLBudget.Detail.aspx?WCI=n&amp;hAcct=224&amp;hRevision=0&amp;sActualsBooks=1&amp;hTree=7&amp;hProperty=57&amp;dtYear=1/1/2024%2012:00:00%20AM&amp;iBook=1%22)" TargetMode="External"/><Relationship Id="rId167" Type="http://schemas.openxmlformats.org/officeDocument/2006/relationships/hyperlink" Target="javascript:OpenNewWindow(%22GLBudget.Detail.aspx?WCI=n&amp;hAcct=251&amp;hRevision=0&amp;sActualsBooks=1&amp;hTree=7&amp;hProperty=57&amp;dtYear=1/1/2024%2012:00:00%20AM&amp;iBook=1%22)" TargetMode="External"/><Relationship Id="rId188" Type="http://schemas.openxmlformats.org/officeDocument/2006/relationships/hyperlink" Target="javascript:OpenNewWindow(%22GLBudget.Detail.aspx?WCI=n&amp;hAcct=703&amp;hRevision=0&amp;sActualsBooks=1&amp;hTree=7&amp;hProperty=57&amp;dtYear=1/1/2024%2012:00:00%20AM&amp;iBook=1%22)" TargetMode="External"/><Relationship Id="rId71" Type="http://schemas.openxmlformats.org/officeDocument/2006/relationships/hyperlink" Target="javascript:OpenNewWindow(%22GLBudget.Detail.aspx?WCI=n&amp;hAcct=164&amp;hRevision=0&amp;sActualsBooks=1&amp;hTree=7&amp;hProperty=57&amp;dtYear=1/1/2024%2012:00:00%20AM&amp;iBook=1%22)" TargetMode="External"/><Relationship Id="rId92" Type="http://schemas.openxmlformats.org/officeDocument/2006/relationships/hyperlink" Target="javascript:OpenNewWindow(%22GLBudget.Detail.aspx?WCI=n&amp;hAcct=192&amp;hRevision=0&amp;sActualsBooks=1&amp;hTree=7&amp;hProperty=57&amp;dtYear=1/1/2024%2012:00:00%20AM&amp;iBook=1%22)" TargetMode="External"/><Relationship Id="rId213" Type="http://schemas.openxmlformats.org/officeDocument/2006/relationships/hyperlink" Target="javascript:OpenNewWindow(%22GLBudget.Detail.aspx?WCI=n&amp;hAcct=508&amp;hRevision=0&amp;sActualsBooks=1&amp;hTree=7&amp;hProperty=57&amp;dtYear=1/1/2024%2012:00:00%20AM&amp;iBook=1%22)" TargetMode="External"/><Relationship Id="rId234" Type="http://schemas.openxmlformats.org/officeDocument/2006/relationships/hyperlink" Target="javascript:OpenNewWindow(%22GLBudget.Detail.aspx?WCI=n&amp;hAcct=551&amp;hRevision=0&amp;sActualsBooks=1&amp;hTree=7&amp;hProperty=57&amp;dtYear=1/1/2024%2012:00:00%20AM&amp;iBook=1%22)" TargetMode="External"/><Relationship Id="rId2" Type="http://schemas.openxmlformats.org/officeDocument/2006/relationships/hyperlink" Target="javascript:OpenNewWindow(%22GLBudget.Detail.aspx?WCI=n&amp;hAcct=125&amp;hRevision=0&amp;sActualsBooks=1&amp;hTree=7&amp;hProperty=57&amp;dtYear=1/1/2024%2012:00:00%20AM&amp;iBook=1%22)" TargetMode="External"/><Relationship Id="rId29" Type="http://schemas.openxmlformats.org/officeDocument/2006/relationships/hyperlink" Target="javascript:OpenNewWindow(%22GLBudget.Detail.aspx?WCI=n&amp;hAcct=349&amp;hRevision=0&amp;sActualsBooks=1&amp;hTree=7&amp;hProperty=57&amp;dtYear=1/1/2024%2012:00:00%20AM&amp;iBook=1%22)" TargetMode="External"/><Relationship Id="rId255" Type="http://schemas.openxmlformats.org/officeDocument/2006/relationships/hyperlink" Target="javascript:OpenNewWindow(%22GLBudget.Detail.aspx?WCI=n&amp;hAcct=540&amp;hRevision=0&amp;sActualsBooks=1&amp;hTree=7&amp;hProperty=57&amp;dtYear=1/1/2024%2012:00:00%20AM&amp;iBook=1%22)" TargetMode="External"/><Relationship Id="rId276" Type="http://schemas.openxmlformats.org/officeDocument/2006/relationships/hyperlink" Target="javascript:OpenNewWindow(%22GLBudget.Detail.aspx?WCI=n&amp;hAcct=473&amp;hRevision=0&amp;sActualsBooks=1&amp;hTree=7&amp;hProperty=57&amp;dtYear=1/1/2024%2012:00:00%20AM&amp;iBook=1%22)" TargetMode="External"/><Relationship Id="rId40" Type="http://schemas.openxmlformats.org/officeDocument/2006/relationships/hyperlink" Target="javascript:OpenNewWindow(%22GLBudget.Detail.aspx?WCI=n&amp;hAcct=651&amp;hRevision=0&amp;sActualsBooks=1&amp;hTree=7&amp;hProperty=57&amp;dtYear=1/1/2024%2012:00:00%20AM&amp;iBook=1%22)" TargetMode="External"/><Relationship Id="rId115" Type="http://schemas.openxmlformats.org/officeDocument/2006/relationships/hyperlink" Target="javascript:OpenNewWindow(%22GLBudget.Detail.aspx?WCI=n&amp;hAcct=215&amp;hRevision=0&amp;sActualsBooks=1&amp;hTree=7&amp;hProperty=57&amp;dtYear=1/1/2024%2012:00:00%20AM&amp;iBook=1%22)" TargetMode="External"/><Relationship Id="rId136" Type="http://schemas.openxmlformats.org/officeDocument/2006/relationships/hyperlink" Target="javascript:OpenNewWindow(%22GLBudget.Detail.aspx?WCI=n&amp;hAcct=501&amp;hRevision=0&amp;sActualsBooks=1&amp;hTree=7&amp;hProperty=57&amp;dtYear=1/1/2024%2012:00:00%20AM&amp;iBook=1%22)" TargetMode="External"/><Relationship Id="rId157" Type="http://schemas.openxmlformats.org/officeDocument/2006/relationships/hyperlink" Target="javascript:OpenNewWindow(%22GLBudget.Detail.aspx?WCI=n&amp;hAcct=239&amp;hRevision=0&amp;sActualsBooks=1&amp;hTree=7&amp;hProperty=57&amp;dtYear=1/1/2024%2012:00:00%20AM&amp;iBook=1%22)" TargetMode="External"/><Relationship Id="rId178" Type="http://schemas.openxmlformats.org/officeDocument/2006/relationships/hyperlink" Target="javascript:OpenNewWindow(%22GLBudget.Detail.aspx?WCI=n&amp;hAcct=503&amp;hRevision=0&amp;sActualsBooks=1&amp;hTree=7&amp;hProperty=57&amp;dtYear=1/1/2024%2012:00:00%20AM&amp;iBook=1%22)" TargetMode="External"/><Relationship Id="rId61" Type="http://schemas.openxmlformats.org/officeDocument/2006/relationships/hyperlink" Target="javascript:OpenNewWindow(%22GLBudget.Detail.aspx?WCI=n&amp;hAcct=157&amp;hRevision=0&amp;sActualsBooks=1&amp;hTree=7&amp;hProperty=57&amp;dtYear=1/1/2024%2012:00:00%20AM&amp;iBook=1%22)" TargetMode="External"/><Relationship Id="rId82" Type="http://schemas.openxmlformats.org/officeDocument/2006/relationships/hyperlink" Target="javascript:OpenNewWindow(%22GLBudget.Detail.aspx?WCI=n&amp;hAcct=179&amp;hRevision=0&amp;sActualsBooks=1&amp;hTree=7&amp;hProperty=57&amp;dtYear=1/1/2024%2012:00:00%20AM&amp;iBook=1%22)" TargetMode="External"/><Relationship Id="rId199" Type="http://schemas.openxmlformats.org/officeDocument/2006/relationships/hyperlink" Target="javascript:OpenNewWindow(%22GLBudget.Detail.aspx?WCI=n&amp;hAcct=275&amp;hRevision=0&amp;sActualsBooks=1&amp;hTree=7&amp;hProperty=57&amp;dtYear=1/1/2024%2012:00:00%20AM&amp;iBook=1%22)" TargetMode="External"/><Relationship Id="rId203" Type="http://schemas.openxmlformats.org/officeDocument/2006/relationships/hyperlink" Target="javascript:OpenNewWindow(%22GLBudget.Detail.aspx?WCI=n&amp;hAcct=279&amp;hRevision=0&amp;sActualsBooks=1&amp;hTree=7&amp;hProperty=57&amp;dtYear=1/1/2024%2012:00:00%20AM&amp;iBook=1%22)" TargetMode="External"/><Relationship Id="rId19" Type="http://schemas.openxmlformats.org/officeDocument/2006/relationships/hyperlink" Target="javascript:OpenNewWindow(%22GLBudget.Detail.aspx?WCI=n&amp;hAcct=134&amp;hRevision=0&amp;sActualsBooks=1&amp;hTree=7&amp;hProperty=57&amp;dtYear=1/1/2024%2012:00:00%20AM&amp;iBook=1%22)" TargetMode="External"/><Relationship Id="rId224" Type="http://schemas.openxmlformats.org/officeDocument/2006/relationships/hyperlink" Target="javascript:OpenNewWindow(%22GLBudget.Detail.aspx?WCI=n&amp;hAcct=613&amp;hRevision=0&amp;sActualsBooks=1&amp;hTree=7&amp;hProperty=57&amp;dtYear=1/1/2024%2012:00:00%20AM&amp;iBook=1%22)" TargetMode="External"/><Relationship Id="rId245" Type="http://schemas.openxmlformats.org/officeDocument/2006/relationships/hyperlink" Target="javascript:OpenNewWindow(%22GLBudget.Detail.aspx?WCI=n&amp;hAcct=291&amp;hRevision=0&amp;sActualsBooks=1&amp;hTree=7&amp;hProperty=57&amp;dtYear=1/1/2024%2012:00:00%20AM&amp;iBook=1%22)" TargetMode="External"/><Relationship Id="rId266" Type="http://schemas.openxmlformats.org/officeDocument/2006/relationships/hyperlink" Target="javascript:OpenNewWindow(%22GLBudget.Detail.aspx?WCI=n&amp;hAcct=300&amp;hRevision=0&amp;sActualsBooks=1&amp;hTree=7&amp;hProperty=57&amp;dtYear=1/1/2024%2012:00:00%20AM&amp;iBook=1%22)" TargetMode="External"/><Relationship Id="rId287" Type="http://schemas.openxmlformats.org/officeDocument/2006/relationships/hyperlink" Target="javascript:OpenNewWindow(%22GLBudget.Detail.aspx?WCI=n&amp;hAcct=666&amp;hRevision=0&amp;sActualsBooks=1&amp;hTree=7&amp;hProperty=57&amp;dtYear=1/1/2024%2012:00:00%20AM&amp;iBook=1%22)" TargetMode="External"/><Relationship Id="rId30" Type="http://schemas.openxmlformats.org/officeDocument/2006/relationships/hyperlink" Target="javascript:OpenNewWindow(%22GLBudget.Detail.aspx?WCI=n&amp;hAcct=460&amp;hRevision=0&amp;sActualsBooks=1&amp;hTree=7&amp;hProperty=57&amp;dtYear=1/1/2024%2012:00:00%20AM&amp;iBook=1%22)" TargetMode="External"/><Relationship Id="rId105" Type="http://schemas.openxmlformats.org/officeDocument/2006/relationships/hyperlink" Target="javascript:OpenNewWindow(%22GLBudget.Detail.aspx?WCI=n&amp;hAcct=203&amp;hRevision=0&amp;sActualsBooks=1&amp;hTree=7&amp;hProperty=57&amp;dtYear=1/1/2024%2012:00:00%20AM&amp;iBook=1%22)" TargetMode="External"/><Relationship Id="rId126" Type="http://schemas.openxmlformats.org/officeDocument/2006/relationships/hyperlink" Target="javascript:OpenNewWindow(%22GLBudget.Detail.aspx?WCI=n&amp;hAcct=220&amp;hRevision=0&amp;sActualsBooks=1&amp;hTree=7&amp;hProperty=57&amp;dtYear=1/1/2024%2012:00:00%20AM&amp;iBook=1%22)" TargetMode="External"/><Relationship Id="rId147" Type="http://schemas.openxmlformats.org/officeDocument/2006/relationships/hyperlink" Target="javascript:OpenNewWindow(%22GLBudget.Detail.aspx?WCI=n&amp;hAcct=533&amp;hRevision=0&amp;sActualsBooks=1&amp;hTree=7&amp;hProperty=57&amp;dtYear=1/1/2024%2012:00:00%20AM&amp;iBook=1%22)" TargetMode="External"/><Relationship Id="rId168" Type="http://schemas.openxmlformats.org/officeDocument/2006/relationships/hyperlink" Target="javascript:OpenNewWindow(%22GLBudget.Detail.aspx?WCI=n&amp;hAcct=252&amp;hRevision=0&amp;sActualsBooks=1&amp;hTree=7&amp;hProperty=57&amp;dtYear=1/1/2024%2012:00:00%20AM&amp;iBook=1%22)" TargetMode="External"/><Relationship Id="rId51" Type="http://schemas.openxmlformats.org/officeDocument/2006/relationships/hyperlink" Target="javascript:OpenNewWindow(%22GLBudget.Detail.aspx?WCI=n&amp;hAcct=692&amp;hRevision=0&amp;sActualsBooks=1&amp;hTree=7&amp;hProperty=57&amp;dtYear=1/1/2024%2012:00:00%20AM&amp;iBook=1%22)" TargetMode="External"/><Relationship Id="rId72" Type="http://schemas.openxmlformats.org/officeDocument/2006/relationships/hyperlink" Target="javascript:OpenNewWindow(%22GLBudget.Detail.aspx?WCI=n&amp;hAcct=609&amp;hRevision=0&amp;sActualsBooks=1&amp;hTree=7&amp;hProperty=57&amp;dtYear=1/1/2024%2012:00:00%20AM&amp;iBook=1%22)" TargetMode="External"/><Relationship Id="rId93" Type="http://schemas.openxmlformats.org/officeDocument/2006/relationships/hyperlink" Target="javascript:OpenNewWindow(%22GLBudget.Detail.aspx?WCI=n&amp;hAcct=193&amp;hRevision=0&amp;sActualsBooks=1&amp;hTree=7&amp;hProperty=57&amp;dtYear=1/1/2024%2012:00:00%20AM&amp;iBook=1%22)" TargetMode="External"/><Relationship Id="rId189" Type="http://schemas.openxmlformats.org/officeDocument/2006/relationships/hyperlink" Target="javascript:OpenNewWindow(%22GLBudget.Detail.aspx?WCI=n&amp;hAcct=267&amp;hRevision=0&amp;sActualsBooks=1&amp;hTree=7&amp;hProperty=57&amp;dtYear=1/1/2024%2012:00:00%20AM&amp;iBook=1%22)" TargetMode="External"/><Relationship Id="rId3" Type="http://schemas.openxmlformats.org/officeDocument/2006/relationships/hyperlink" Target="javascript:OpenNewWindow(%22GLBudget.Detail.aspx?WCI=n&amp;hAcct=364&amp;hRevision=0&amp;sActualsBooks=1&amp;hTree=7&amp;hProperty=57&amp;dtYear=1/1/2024%2012:00:00%20AM&amp;iBook=1%22)" TargetMode="External"/><Relationship Id="rId214" Type="http://schemas.openxmlformats.org/officeDocument/2006/relationships/hyperlink" Target="javascript:OpenNewWindow(%22GLBudget.Detail.aspx?WCI=n&amp;hAcct=283&amp;hRevision=0&amp;sActualsBooks=1&amp;hTree=7&amp;hProperty=57&amp;dtYear=1/1/2024%2012:00:00%20AM&amp;iBook=1%22)" TargetMode="External"/><Relationship Id="rId235" Type="http://schemas.openxmlformats.org/officeDocument/2006/relationships/hyperlink" Target="javascript:OpenNewWindow(%22GLBudget.Detail.aspx?WCI=n&amp;hAcct=576&amp;hRevision=0&amp;sActualsBooks=1&amp;hTree=7&amp;hProperty=57&amp;dtYear=1/1/2024%2012:00:00%20AM&amp;iBook=1%22)" TargetMode="External"/><Relationship Id="rId256" Type="http://schemas.openxmlformats.org/officeDocument/2006/relationships/hyperlink" Target="javascript:OpenNewWindow(%22GLBudget.Detail.aspx?WCI=n&amp;hAcct=542&amp;hRevision=0&amp;sActualsBooks=1&amp;hTree=7&amp;hProperty=57&amp;dtYear=1/1/2024%2012:00:00%20AM&amp;iBook=1%22)" TargetMode="External"/><Relationship Id="rId277" Type="http://schemas.openxmlformats.org/officeDocument/2006/relationships/hyperlink" Target="javascript:OpenNewWindow(%22GLBudget.Detail.aspx?WCI=n&amp;hAcct=474&amp;hRevision=0&amp;sActualsBooks=1&amp;hTree=7&amp;hProperty=57&amp;dtYear=1/1/2024%2012:00:00%20AM&amp;iBook=1%22)" TargetMode="External"/><Relationship Id="rId116" Type="http://schemas.openxmlformats.org/officeDocument/2006/relationships/hyperlink" Target="javascript:OpenNewWindow(%22GLBudget.Detail.aspx?WCI=n&amp;hAcct=216&amp;hRevision=0&amp;sActualsBooks=1&amp;hTree=7&amp;hProperty=57&amp;dtYear=1/1/2024%2012:00:00%20AM&amp;iBook=1%22)" TargetMode="External"/><Relationship Id="rId137" Type="http://schemas.openxmlformats.org/officeDocument/2006/relationships/hyperlink" Target="javascript:OpenNewWindow(%22GLBudget.Detail.aspx?WCI=n&amp;hAcct=223&amp;hRevision=0&amp;sActualsBooks=1&amp;hTree=7&amp;hProperty=57&amp;dtYear=1/1/2024%2012:00:00%20AM&amp;iBook=1%22)" TargetMode="External"/><Relationship Id="rId158" Type="http://schemas.openxmlformats.org/officeDocument/2006/relationships/hyperlink" Target="javascript:OpenNewWindow(%22GLBudget.Detail.aspx?WCI=n&amp;hAcct=240&amp;hRevision=0&amp;sActualsBooks=1&amp;hTree=7&amp;hProperty=57&amp;dtYear=1/1/2024%2012:00:00%20AM&amp;iBook=1%22)" TargetMode="External"/><Relationship Id="rId20" Type="http://schemas.openxmlformats.org/officeDocument/2006/relationships/hyperlink" Target="javascript:OpenNewWindow(%22GLBudget.Detail.aspx?WCI=n&amp;hAcct=137&amp;hRevision=0&amp;sActualsBooks=1&amp;hTree=7&amp;hProperty=57&amp;dtYear=1/1/2024%2012:00:00%20AM&amp;iBook=1%22)" TargetMode="External"/><Relationship Id="rId41" Type="http://schemas.openxmlformats.org/officeDocument/2006/relationships/hyperlink" Target="javascript:OpenNewWindow(%22GLBudget.Detail.aspx?WCI=n&amp;hAcct=649&amp;hRevision=0&amp;sActualsBooks=1&amp;hTree=7&amp;hProperty=57&amp;dtYear=1/1/2024%2012:00:00%20AM&amp;iBook=1%22)" TargetMode="External"/><Relationship Id="rId62" Type="http://schemas.openxmlformats.org/officeDocument/2006/relationships/hyperlink" Target="javascript:OpenNewWindow(%22GLBudget.Detail.aspx?WCI=n&amp;hAcct=158&amp;hRevision=0&amp;sActualsBooks=1&amp;hTree=7&amp;hProperty=57&amp;dtYear=1/1/2024%2012:00:00%20AM&amp;iBook=1%22)" TargetMode="External"/><Relationship Id="rId83" Type="http://schemas.openxmlformats.org/officeDocument/2006/relationships/hyperlink" Target="javascript:OpenNewWindow(%22GLBudget.Detail.aspx?WCI=n&amp;hAcct=180&amp;hRevision=0&amp;sActualsBooks=1&amp;hTree=7&amp;hProperty=57&amp;dtYear=1/1/2024%2012:00:00%20AM&amp;iBook=1%22)" TargetMode="External"/><Relationship Id="rId179" Type="http://schemas.openxmlformats.org/officeDocument/2006/relationships/hyperlink" Target="javascript:OpenNewWindow(%22GLBudget.Detail.aspx?WCI=n&amp;hAcct=611&amp;hRevision=0&amp;sActualsBooks=1&amp;hTree=7&amp;hProperty=57&amp;dtYear=1/1/2024%2012:00:00%20AM&amp;iBook=1%22)" TargetMode="External"/><Relationship Id="rId190" Type="http://schemas.openxmlformats.org/officeDocument/2006/relationships/hyperlink" Target="javascript:OpenNewWindow(%22GLBudget.Detail.aspx?WCI=n&amp;hAcct=449&amp;hRevision=0&amp;sActualsBooks=1&amp;hTree=7&amp;hProperty=57&amp;dtYear=1/1/2024%2012:00:00%20AM&amp;iBook=1%22)" TargetMode="External"/><Relationship Id="rId204" Type="http://schemas.openxmlformats.org/officeDocument/2006/relationships/hyperlink" Target="javascript:OpenNewWindow(%22GLBudget.Detail.aspx?WCI=n&amp;hAcct=280&amp;hRevision=0&amp;sActualsBooks=1&amp;hTree=7&amp;hProperty=57&amp;dtYear=1/1/2024%2012:00:00%20AM&amp;iBook=1%22)" TargetMode="External"/><Relationship Id="rId225" Type="http://schemas.openxmlformats.org/officeDocument/2006/relationships/hyperlink" Target="javascript:OpenNewWindow(%22GLBudget.Detail.aspx?WCI=n&amp;hAcct=290&amp;hRevision=0&amp;sActualsBooks=1&amp;hTree=7&amp;hProperty=57&amp;dtYear=1/1/2024%2012:00:00%20AM&amp;iBook=1%22)" TargetMode="External"/><Relationship Id="rId246" Type="http://schemas.openxmlformats.org/officeDocument/2006/relationships/hyperlink" Target="javascript:OpenNewWindow(%22GLBudget.Detail.aspx?WCI=n&amp;hAcct=292&amp;hRevision=0&amp;sActualsBooks=1&amp;hTree=7&amp;hProperty=57&amp;dtYear=1/1/2024%2012:00:00%20AM&amp;iBook=1%22)" TargetMode="External"/><Relationship Id="rId267" Type="http://schemas.openxmlformats.org/officeDocument/2006/relationships/hyperlink" Target="javascript:OpenNewWindow(%22GLBudget.Detail.aspx?WCI=n&amp;hAcct=301&amp;hRevision=0&amp;sActualsBooks=1&amp;hTree=7&amp;hProperty=57&amp;dtYear=1/1/2024%2012:00:00%20AM&amp;iBook=1%22)" TargetMode="External"/><Relationship Id="rId288" Type="http://schemas.openxmlformats.org/officeDocument/2006/relationships/hyperlink" Target="javascript:OpenNewWindow(%22GLBudget.Detail.aspx?WCI=n&amp;hAcct=316&amp;hRevision=0&amp;sActualsBooks=1&amp;hTree=7&amp;hProperty=57&amp;dtYear=1/1/2024%2012:00:00%20AM&amp;iBook=1%22)" TargetMode="External"/><Relationship Id="rId106" Type="http://schemas.openxmlformats.org/officeDocument/2006/relationships/hyperlink" Target="javascript:OpenNewWindow(%22GLBudget.Detail.aspx?WCI=n&amp;hAcct=447&amp;hRevision=0&amp;sActualsBooks=1&amp;hTree=7&amp;hProperty=57&amp;dtYear=1/1/2024%2012:00:00%20AM&amp;iBook=1%22)" TargetMode="External"/><Relationship Id="rId127" Type="http://schemas.openxmlformats.org/officeDocument/2006/relationships/hyperlink" Target="javascript:OpenNewWindow(%22GLBudget.Detail.aspx?WCI=n&amp;hAcct=612&amp;hRevision=0&amp;sActualsBooks=1&amp;hTree=7&amp;hProperty=57&amp;dtYear=1/1/2024%2012:00:00%20AM&amp;iBook=1%22)" TargetMode="External"/><Relationship Id="rId10" Type="http://schemas.openxmlformats.org/officeDocument/2006/relationships/hyperlink" Target="javascript:OpenNewWindow(%22GLBudget.Detail.aspx?WCI=n&amp;hAcct=348&amp;hRevision=0&amp;sActualsBooks=1&amp;hTree=7&amp;hProperty=57&amp;dtYear=1/1/2024%2012:00:00%20AM&amp;iBook=1%22)" TargetMode="External"/><Relationship Id="rId31" Type="http://schemas.openxmlformats.org/officeDocument/2006/relationships/hyperlink" Target="javascript:OpenNewWindow(%22GLBudget.Detail.aspx?WCI=n&amp;hAcct=461&amp;hRevision=0&amp;sActualsBooks=1&amp;hTree=7&amp;hProperty=57&amp;dtYear=1/1/2024%2012:00:00%20AM&amp;iBook=1%22)" TargetMode="External"/><Relationship Id="rId52" Type="http://schemas.openxmlformats.org/officeDocument/2006/relationships/hyperlink" Target="javascript:OpenNewWindow(%22GLBudget.Detail.aspx?WCI=n&amp;hAcct=150&amp;hRevision=0&amp;sActualsBooks=1&amp;hTree=7&amp;hProperty=57&amp;dtYear=1/1/2024%2012:00:00%20AM&amp;iBook=1%22)" TargetMode="External"/><Relationship Id="rId73" Type="http://schemas.openxmlformats.org/officeDocument/2006/relationships/hyperlink" Target="javascript:OpenNewWindow(%22GLBudget.Detail.aspx?WCI=n&amp;hAcct=165&amp;hRevision=0&amp;sActualsBooks=1&amp;hTree=7&amp;hProperty=57&amp;dtYear=1/1/2024%2012:00:00%20AM&amp;iBook=1%22)" TargetMode="External"/><Relationship Id="rId94" Type="http://schemas.openxmlformats.org/officeDocument/2006/relationships/hyperlink" Target="javascript:OpenNewWindow(%22GLBudget.Detail.aspx?WCI=n&amp;hAcct=194&amp;hRevision=0&amp;sActualsBooks=1&amp;hTree=7&amp;hProperty=57&amp;dtYear=1/1/2024%2012:00:00%20AM&amp;iBook=1%22)" TargetMode="External"/><Relationship Id="rId148" Type="http://schemas.openxmlformats.org/officeDocument/2006/relationships/hyperlink" Target="javascript:OpenNewWindow(%22GLBudget.Detail.aspx?WCI=n&amp;hAcct=225&amp;hRevision=0&amp;sActualsBooks=1&amp;hTree=7&amp;hProperty=57&amp;dtYear=1/1/2024%2012:00:00%20AM&amp;iBook=1%22)" TargetMode="External"/><Relationship Id="rId169" Type="http://schemas.openxmlformats.org/officeDocument/2006/relationships/hyperlink" Target="javascript:OpenNewWindow(%22GLBudget.Detail.aspx?WCI=n&amp;hAcct=253&amp;hRevision=0&amp;sActualsBooks=1&amp;hTree=7&amp;hProperty=57&amp;dtYear=1/1/2024%2012:00:00%20AM&amp;iBook=1%22)" TargetMode="External"/><Relationship Id="rId4" Type="http://schemas.openxmlformats.org/officeDocument/2006/relationships/hyperlink" Target="javascript:OpenNewWindow(%22GLBudget.Detail.aspx?WCI=n&amp;hAcct=365&amp;hRevision=0&amp;sActualsBooks=1&amp;hTree=7&amp;hProperty=57&amp;dtYear=1/1/2024%2012:00:00%20AM&amp;iBook=1%22)" TargetMode="External"/><Relationship Id="rId180" Type="http://schemas.openxmlformats.org/officeDocument/2006/relationships/hyperlink" Target="javascript:OpenNewWindow(%22GLBudget.Detail.aspx?WCI=n&amp;hAcct=549&amp;hRevision=0&amp;sActualsBooks=1&amp;hTree=7&amp;hProperty=57&amp;dtYear=1/1/2024%2012:00:00%20AM&amp;iBook=1%22)" TargetMode="External"/><Relationship Id="rId215" Type="http://schemas.openxmlformats.org/officeDocument/2006/relationships/hyperlink" Target="javascript:OpenNewWindow(%22GLBudget.Detail.aspx?WCI=n&amp;hAcct=287&amp;hRevision=0&amp;sActualsBooks=1&amp;hTree=7&amp;hProperty=57&amp;dtYear=1/1/2024%2012:00:00%20AM&amp;iBook=1%22)" TargetMode="External"/><Relationship Id="rId236" Type="http://schemas.openxmlformats.org/officeDocument/2006/relationships/hyperlink" Target="javascript:OpenNewWindow(%22GLBudget.Detail.aspx?WCI=n&amp;hAcct=579&amp;hRevision=0&amp;sActualsBooks=1&amp;hTree=7&amp;hProperty=57&amp;dtYear=1/1/2024%2012:00:00%20AM&amp;iBook=1%22)" TargetMode="External"/><Relationship Id="rId257" Type="http://schemas.openxmlformats.org/officeDocument/2006/relationships/hyperlink" Target="javascript:OpenNewWindow(%22GLBudget.Detail.aspx?WCI=n&amp;hAcct=669&amp;hRevision=0&amp;sActualsBooks=1&amp;hTree=7&amp;hProperty=57&amp;dtYear=1/1/2024%2012:00:00%20AM&amp;iBook=1%22)" TargetMode="External"/><Relationship Id="rId278" Type="http://schemas.openxmlformats.org/officeDocument/2006/relationships/hyperlink" Target="javascript:OpenNewWindow(%22GLBudget.Detail.aspx?WCI=n&amp;hAcct=698&amp;hRevision=0&amp;sActualsBooks=1&amp;hTree=7&amp;hProperty=57&amp;dtYear=1/1/2024%2012:00:00%20AM&amp;iBook=1%22)" TargetMode="External"/><Relationship Id="rId42" Type="http://schemas.openxmlformats.org/officeDocument/2006/relationships/hyperlink" Target="javascript:OpenNewWindow(%22GLBudget.Detail.aspx?WCI=n&amp;hAcct=706&amp;hRevision=0&amp;sActualsBooks=1&amp;hTree=7&amp;hProperty=57&amp;dtYear=1/1/2024%2012:00:00%20AM&amp;iBook=1%22)" TargetMode="External"/><Relationship Id="rId84" Type="http://schemas.openxmlformats.org/officeDocument/2006/relationships/hyperlink" Target="javascript:OpenNewWindow(%22GLBudget.Detail.aspx?WCI=n&amp;hAcct=181&amp;hRevision=0&amp;sActualsBooks=1&amp;hTree=7&amp;hProperty=57&amp;dtYear=1/1/2024%2012:00:00%20AM&amp;iBook=1%22)" TargetMode="External"/><Relationship Id="rId138" Type="http://schemas.openxmlformats.org/officeDocument/2006/relationships/hyperlink" Target="javascript:OpenNewWindow(%22GLBudget.Detail.aspx?WCI=n&amp;hAcct=492&amp;hRevision=0&amp;sActualsBooks=1&amp;hTree=7&amp;hProperty=57&amp;dtYear=1/1/2024%2012:00:00%20AM&amp;iBook=1%22)" TargetMode="External"/><Relationship Id="rId191" Type="http://schemas.openxmlformats.org/officeDocument/2006/relationships/hyperlink" Target="javascript:OpenNewWindow(%22GLBudget.Detail.aspx?WCI=n&amp;hAcct=268&amp;hRevision=0&amp;sActualsBooks=1&amp;hTree=7&amp;hProperty=57&amp;dtYear=1/1/2024%2012:00:00%20AM&amp;iBook=1%22)" TargetMode="External"/><Relationship Id="rId205" Type="http://schemas.openxmlformats.org/officeDocument/2006/relationships/hyperlink" Target="javascript:OpenNewWindow(%22GLBudget.Detail.aspx?WCI=n&amp;hAcct=451&amp;hRevision=0&amp;sActualsBooks=1&amp;hTree=7&amp;hProperty=57&amp;dtYear=1/1/2024%2012:00:00%20AM&amp;iBook=1%22)" TargetMode="External"/><Relationship Id="rId247" Type="http://schemas.openxmlformats.org/officeDocument/2006/relationships/hyperlink" Target="javascript:OpenNewWindow(%22GLBudget.Detail.aspx?WCI=n&amp;hAcct=293&amp;hRevision=0&amp;sActualsBooks=1&amp;hTree=7&amp;hProperty=57&amp;dtYear=1/1/2024%2012:00:00%20AM&amp;iBook=1%22)" TargetMode="External"/><Relationship Id="rId107" Type="http://schemas.openxmlformats.org/officeDocument/2006/relationships/hyperlink" Target="javascript:OpenNewWindow(%22GLBudget.Detail.aspx?WCI=n&amp;hAcct=204&amp;hRevision=0&amp;sActualsBooks=1&amp;hTree=7&amp;hProperty=57&amp;dtYear=1/1/2024%2012:00:00%20AM&amp;iBook=1%22)" TargetMode="External"/><Relationship Id="rId289" Type="http://schemas.openxmlformats.org/officeDocument/2006/relationships/hyperlink" Target="javascript:OpenNewWindow(%22GLBudget.Detail.aspx?WCI=n&amp;hAcct=317&amp;hRevision=0&amp;sActualsBooks=1&amp;hTree=7&amp;hProperty=57&amp;dtYear=1/1/2024%2012:00:00%20AM&amp;iBook=1%22)" TargetMode="External"/><Relationship Id="rId11" Type="http://schemas.openxmlformats.org/officeDocument/2006/relationships/hyperlink" Target="javascript:OpenNewWindow(%22GLBudget.Detail.aspx?WCI=n&amp;hAcct=369&amp;hRevision=0&amp;sActualsBooks=1&amp;hTree=7&amp;hProperty=57&amp;dtYear=1/1/2024%2012:00:00%20AM&amp;iBook=1%22)" TargetMode="External"/><Relationship Id="rId53" Type="http://schemas.openxmlformats.org/officeDocument/2006/relationships/hyperlink" Target="javascript:OpenNewWindow(%22GLBudget.Detail.aspx?WCI=n&amp;hAcct=151&amp;hRevision=0&amp;sActualsBooks=1&amp;hTree=7&amp;hProperty=57&amp;dtYear=1/1/2024%2012:00:00%20AM&amp;iBook=1%22)" TargetMode="External"/><Relationship Id="rId149" Type="http://schemas.openxmlformats.org/officeDocument/2006/relationships/hyperlink" Target="javascript:OpenNewWindow(%22GLBudget.Detail.aspx?WCI=n&amp;hAcct=228&amp;hRevision=0&amp;sActualsBooks=1&amp;hTree=7&amp;hProperty=57&amp;dtYear=1/1/2024%2012:00:00%20AM&amp;iBook=1%22)" TargetMode="External"/><Relationship Id="rId95" Type="http://schemas.openxmlformats.org/officeDocument/2006/relationships/hyperlink" Target="javascript:OpenNewWindow(%22GLBudget.Detail.aspx?WCI=n&amp;hAcct=602&amp;hRevision=0&amp;sActualsBooks=1&amp;hTree=7&amp;hProperty=57&amp;dtYear=1/1/2024%2012:00:00%20AM&amp;iBook=1%22)" TargetMode="External"/><Relationship Id="rId160" Type="http://schemas.openxmlformats.org/officeDocument/2006/relationships/hyperlink" Target="javascript:OpenNewWindow(%22GLBudget.Detail.aspx?WCI=n&amp;hAcct=242&amp;hRevision=0&amp;sActualsBooks=1&amp;hTree=7&amp;hProperty=57&amp;dtYear=1/1/2024%2012:00:00%20AM&amp;iBook=1%22)" TargetMode="External"/><Relationship Id="rId216" Type="http://schemas.openxmlformats.org/officeDocument/2006/relationships/hyperlink" Target="javascript:OpenNewWindow(%22GLBudget.Detail.aspx?WCI=n&amp;hAcct=334&amp;hRevision=0&amp;sActualsBooks=1&amp;hTree=7&amp;hProperty=57&amp;dtYear=1/1/2024%2012:00:00%20AM&amp;iBook=1%22)" TargetMode="External"/><Relationship Id="rId258" Type="http://schemas.openxmlformats.org/officeDocument/2006/relationships/hyperlink" Target="javascript:OpenNewWindow(%22GLBudget.Detail.aspx?WCI=n&amp;hAcct=543&amp;hRevision=0&amp;sActualsBooks=1&amp;hTree=7&amp;hProperty=57&amp;dtYear=1/1/2024%2012:00:00%20AM&amp;iBook=1%22)" TargetMode="External"/><Relationship Id="rId22" Type="http://schemas.openxmlformats.org/officeDocument/2006/relationships/hyperlink" Target="javascript:OpenNewWindow(%22GLBudget.Detail.aspx?WCI=n&amp;hAcct=139&amp;hRevision=0&amp;sActualsBooks=1&amp;hTree=7&amp;hProperty=57&amp;dtYear=1/1/2024%2012:00:00%20AM&amp;iBook=1%22)" TargetMode="External"/><Relationship Id="rId64" Type="http://schemas.openxmlformats.org/officeDocument/2006/relationships/hyperlink" Target="javascript:OpenNewWindow(%22GLBudget.Detail.aspx?WCI=n&amp;hAcct=587&amp;hRevision=0&amp;sActualsBooks=1&amp;hTree=7&amp;hProperty=57&amp;dtYear=1/1/2024%2012:00:00%20AM&amp;iBook=1%22)" TargetMode="External"/><Relationship Id="rId118" Type="http://schemas.openxmlformats.org/officeDocument/2006/relationships/hyperlink" Target="javascript:OpenNewWindow(%22GLBudget.Detail.aspx?WCI=n&amp;hAcct=717&amp;hRevision=0&amp;sActualsBooks=1&amp;hTree=7&amp;hProperty=57&amp;dtYear=1/1/2024%2012:00:00%20AM&amp;iBook=1%22)" TargetMode="External"/><Relationship Id="rId171" Type="http://schemas.openxmlformats.org/officeDocument/2006/relationships/hyperlink" Target="javascript:OpenNewWindow(%22GLBudget.Detail.aspx?WCI=n&amp;hAcct=255&amp;hRevision=0&amp;sActualsBooks=1&amp;hTree=7&amp;hProperty=57&amp;dtYear=1/1/2024%2012:00:00%20AM&amp;iBook=1%22)" TargetMode="External"/><Relationship Id="rId227" Type="http://schemas.openxmlformats.org/officeDocument/2006/relationships/hyperlink" Target="javascript:OpenNewWindow(%22GLBudget.Detail.aspx?WCI=n&amp;hAcct=550&amp;hRevision=0&amp;sActualsBooks=1&amp;hTree=7&amp;hProperty=57&amp;dtYear=1/1/2024%2012:00:00%20AM&amp;iBook=1%22)" TargetMode="External"/><Relationship Id="rId269" Type="http://schemas.openxmlformats.org/officeDocument/2006/relationships/hyperlink" Target="javascript:OpenNewWindow(%22GLBudget.Detail.aspx?WCI=n&amp;hAcct=341&amp;hRevision=0&amp;sActualsBooks=1&amp;hTree=7&amp;hProperty=57&amp;dtYear=1/1/2024%2012:00:00%20AM&amp;iBook=1%22)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17" Type="http://schemas.openxmlformats.org/officeDocument/2006/relationships/hyperlink" Target="javascript:OpenNewWindow(%22GLBudget.Detail.aspx?WCI=n&amp;hAcct=715&amp;hRevision=0&amp;sActualsBooks=1&amp;hTree=7&amp;hProperty=15&amp;dtYear=1/1/2024%2012:00:00%20AM&amp;iBook=1%22)" TargetMode="External"/><Relationship Id="rId21" Type="http://schemas.openxmlformats.org/officeDocument/2006/relationships/hyperlink" Target="javascript:OpenNewWindow(%22GLBudget.Detail.aspx?WCI=n&amp;hAcct=138&amp;hRevision=0&amp;sActualsBooks=1&amp;hTree=7&amp;hProperty=15&amp;dtYear=1/1/2024%2012:00:00%20AM&amp;iBook=1%22)" TargetMode="External"/><Relationship Id="rId63" Type="http://schemas.openxmlformats.org/officeDocument/2006/relationships/hyperlink" Target="javascript:OpenNewWindow(%22GLBudget.Detail.aspx?WCI=n&amp;hAcct=161&amp;hRevision=0&amp;sActualsBooks=1&amp;hTree=7&amp;hProperty=15&amp;dtYear=1/1/2024%2012:00:00%20AM&amp;iBook=1%22)" TargetMode="External"/><Relationship Id="rId159" Type="http://schemas.openxmlformats.org/officeDocument/2006/relationships/hyperlink" Target="javascript:OpenNewWindow(%22GLBudget.Detail.aspx?WCI=n&amp;hAcct=241&amp;hRevision=0&amp;sActualsBooks=1&amp;hTree=7&amp;hProperty=15&amp;dtYear=1/1/2024%2012:00:00%20AM&amp;iBook=1%22)" TargetMode="External"/><Relationship Id="rId170" Type="http://schemas.openxmlformats.org/officeDocument/2006/relationships/hyperlink" Target="javascript:OpenNewWindow(%22GLBudget.Detail.aspx?WCI=n&amp;hAcct=254&amp;hRevision=0&amp;sActualsBooks=1&amp;hTree=7&amp;hProperty=15&amp;dtYear=1/1/2024%2012:00:00%20AM&amp;iBook=1%22)" TargetMode="External"/><Relationship Id="rId226" Type="http://schemas.openxmlformats.org/officeDocument/2006/relationships/hyperlink" Target="javascript:OpenNewWindow(%22GLBudget.Detail.aspx?WCI=n&amp;hAcct=572&amp;hRevision=0&amp;sActualsBooks=1&amp;hTree=7&amp;hProperty=15&amp;dtYear=1/1/2024%2012:00:00%20AM&amp;iBook=1%22)" TargetMode="External"/><Relationship Id="rId268" Type="http://schemas.openxmlformats.org/officeDocument/2006/relationships/hyperlink" Target="javascript:OpenNewWindow(%22GLBudget.Detail.aspx?WCI=n&amp;hAcct=342&amp;hRevision=0&amp;sActualsBooks=1&amp;hTree=7&amp;hProperty=15&amp;dtYear=1/1/2024%2012:00:00%20AM&amp;iBook=1%22)" TargetMode="External"/><Relationship Id="rId32" Type="http://schemas.openxmlformats.org/officeDocument/2006/relationships/hyperlink" Target="javascript:OpenNewWindow(%22GLBudget.Detail.aspx?WCI=n&amp;hAcct=360&amp;hRevision=0&amp;sActualsBooks=1&amp;hTree=7&amp;hProperty=15&amp;dtYear=1/1/2024%2012:00:00%20AM&amp;iBook=1%22)" TargetMode="External"/><Relationship Id="rId74" Type="http://schemas.openxmlformats.org/officeDocument/2006/relationships/hyperlink" Target="javascript:OpenNewWindow(%22GLBudget.Detail.aspx?WCI=n&amp;hAcct=166&amp;hRevision=0&amp;sActualsBooks=1&amp;hTree=7&amp;hProperty=15&amp;dtYear=1/1/2024%2012:00:00%20AM&amp;iBook=1%22)" TargetMode="External"/><Relationship Id="rId128" Type="http://schemas.openxmlformats.org/officeDocument/2006/relationships/hyperlink" Target="javascript:OpenNewWindow(%22GLBudget.Detail.aspx?WCI=n&amp;hAcct=491&amp;hRevision=0&amp;sActualsBooks=1&amp;hTree=7&amp;hProperty=15&amp;dtYear=1/1/2024%2012:00:00%20AM&amp;iBook=1%22)" TargetMode="External"/><Relationship Id="rId5" Type="http://schemas.openxmlformats.org/officeDocument/2006/relationships/hyperlink" Target="javascript:OpenNewWindow(%22GLBudget.Detail.aspx?WCI=n&amp;hAcct=126&amp;hRevision=0&amp;sActualsBooks=1&amp;hTree=7&amp;hProperty=15&amp;dtYear=1/1/2024%2012:00:00%20AM&amp;iBook=1%22)" TargetMode="External"/><Relationship Id="rId181" Type="http://schemas.openxmlformats.org/officeDocument/2006/relationships/hyperlink" Target="javascript:OpenNewWindow(%22GLBudget.Detail.aspx?WCI=n&amp;hAcct=619&amp;hRevision=0&amp;sActualsBooks=1&amp;hTree=7&amp;hProperty=15&amp;dtYear=1/1/2024%2012:00:00%20AM&amp;iBook=1%22)" TargetMode="External"/><Relationship Id="rId237" Type="http://schemas.openxmlformats.org/officeDocument/2006/relationships/hyperlink" Target="javascript:OpenNewWindow(%22GLBudget.Detail.aspx?WCI=n&amp;hAcct=570&amp;hRevision=0&amp;sActualsBooks=1&amp;hTree=7&amp;hProperty=15&amp;dtYear=1/1/2024%2012:00:00%20AM&amp;iBook=1%22)" TargetMode="External"/><Relationship Id="rId279" Type="http://schemas.openxmlformats.org/officeDocument/2006/relationships/hyperlink" Target="javascript:OpenNewWindow(%22GLBudget.Detail.aspx?WCI=n&amp;hAcct=694&amp;hRevision=0&amp;sActualsBooks=1&amp;hTree=7&amp;hProperty=15&amp;dtYear=1/1/2024%2012:00:00%20AM&amp;iBook=1%22)" TargetMode="External"/><Relationship Id="rId43" Type="http://schemas.openxmlformats.org/officeDocument/2006/relationships/hyperlink" Target="javascript:OpenNewWindow(%22GLBudget.Detail.aspx?WCI=n&amp;hAcct=685&amp;hRevision=0&amp;sActualsBooks=1&amp;hTree=7&amp;hProperty=15&amp;dtYear=1/1/2024%2012:00:00%20AM&amp;iBook=1%22)" TargetMode="External"/><Relationship Id="rId139" Type="http://schemas.openxmlformats.org/officeDocument/2006/relationships/hyperlink" Target="javascript:OpenNewWindow(%22GLBudget.Detail.aspx?WCI=n&amp;hAcct=493&amp;hRevision=0&amp;sActualsBooks=1&amp;hTree=7&amp;hProperty=15&amp;dtYear=1/1/2024%2012:00:00%20AM&amp;iBook=1%22)" TargetMode="External"/><Relationship Id="rId290" Type="http://schemas.openxmlformats.org/officeDocument/2006/relationships/hyperlink" Target="javascript:OpenNewWindow(%22GLBudget.Detail.aspx?WCI=n&amp;hAcct=318&amp;hRevision=0&amp;sActualsBooks=1&amp;hTree=7&amp;hProperty=15&amp;dtYear=1/1/2024%2012:00:00%20AM&amp;iBook=1%22)" TargetMode="External"/><Relationship Id="rId85" Type="http://schemas.openxmlformats.org/officeDocument/2006/relationships/hyperlink" Target="javascript:OpenNewWindow(%22GLBudget.Detail.aspx?WCI=n&amp;hAcct=182&amp;hRevision=0&amp;sActualsBooks=1&amp;hTree=7&amp;hProperty=15&amp;dtYear=1/1/2024%2012:00:00%20AM&amp;iBook=1%22)" TargetMode="External"/><Relationship Id="rId150" Type="http://schemas.openxmlformats.org/officeDocument/2006/relationships/hyperlink" Target="javascript:OpenNewWindow(%22GLBudget.Detail.aspx?WCI=n&amp;hAcct=229&amp;hRevision=0&amp;sActualsBooks=1&amp;hTree=7&amp;hProperty=15&amp;dtYear=1/1/2024%2012:00:00%20AM&amp;iBook=1%22)" TargetMode="External"/><Relationship Id="rId192" Type="http://schemas.openxmlformats.org/officeDocument/2006/relationships/hyperlink" Target="javascript:OpenNewWindow(%22GLBudget.Detail.aspx?WCI=n&amp;hAcct=450&amp;hRevision=0&amp;sActualsBooks=1&amp;hTree=7&amp;hProperty=15&amp;dtYear=1/1/2024%2012:00:00%20AM&amp;iBook=1%22)" TargetMode="External"/><Relationship Id="rId206" Type="http://schemas.openxmlformats.org/officeDocument/2006/relationships/hyperlink" Target="javascript:OpenNewWindow(%22GLBudget.Detail.aspx?WCI=n&amp;hAcct=452&amp;hRevision=0&amp;sActualsBooks=1&amp;hTree=7&amp;hProperty=15&amp;dtYear=1/1/2024%2012:00:00%20AM&amp;iBook=1%22)" TargetMode="External"/><Relationship Id="rId248" Type="http://schemas.openxmlformats.org/officeDocument/2006/relationships/hyperlink" Target="javascript:OpenNewWindow(%22GLBudget.Detail.aspx?WCI=n&amp;hAcct=509&amp;hRevision=0&amp;sActualsBooks=1&amp;hTree=7&amp;hProperty=15&amp;dtYear=1/1/2024%2012:00:00%20AM&amp;iBook=1%22)" TargetMode="External"/><Relationship Id="rId12" Type="http://schemas.openxmlformats.org/officeDocument/2006/relationships/hyperlink" Target="javascript:OpenNewWindow(%22GLBudget.Detail.aspx?WCI=n&amp;hAcct=129&amp;hRevision=0&amp;sActualsBooks=1&amp;hTree=7&amp;hProperty=15&amp;dtYear=1/1/2024%2012:00:00%20AM&amp;iBook=1%22)" TargetMode="External"/><Relationship Id="rId33" Type="http://schemas.openxmlformats.org/officeDocument/2006/relationships/hyperlink" Target="javascript:OpenNewWindow(%22GLBudget.Detail.aspx?WCI=n&amp;hAcct=361&amp;hRevision=0&amp;sActualsBooks=1&amp;hTree=7&amp;hProperty=15&amp;dtYear=1/1/2024%2012:00:00%20AM&amp;iBook=1%22)" TargetMode="External"/><Relationship Id="rId108" Type="http://schemas.openxmlformats.org/officeDocument/2006/relationships/hyperlink" Target="javascript:OpenNewWindow(%22GLBudget.Detail.aspx?WCI=n&amp;hAcct=205&amp;hRevision=0&amp;sActualsBooks=1&amp;hTree=7&amp;hProperty=15&amp;dtYear=1/1/2024%2012:00:00%20AM&amp;iBook=1%22)" TargetMode="External"/><Relationship Id="rId129" Type="http://schemas.openxmlformats.org/officeDocument/2006/relationships/hyperlink" Target="javascript:OpenNewWindow(%22GLBudget.Detail.aspx?WCI=n&amp;hAcct=221&amp;hRevision=0&amp;sActualsBooks=1&amp;hTree=7&amp;hProperty=15&amp;dtYear=1/1/2024%2012:00:00%20AM&amp;iBook=1%22)" TargetMode="External"/><Relationship Id="rId280" Type="http://schemas.openxmlformats.org/officeDocument/2006/relationships/hyperlink" Target="javascript:OpenNewWindow(%22GLBudget.Detail.aspx?WCI=n&amp;hAcct=695&amp;hRevision=0&amp;sActualsBooks=1&amp;hTree=7&amp;hProperty=15&amp;dtYear=1/1/2024%2012:00:00%20AM&amp;iBook=1%22)" TargetMode="External"/><Relationship Id="rId54" Type="http://schemas.openxmlformats.org/officeDocument/2006/relationships/hyperlink" Target="javascript:OpenNewWindow(%22GLBudget.Detail.aspx?WCI=n&amp;hAcct=152&amp;hRevision=0&amp;sActualsBooks=1&amp;hTree=7&amp;hProperty=15&amp;dtYear=1/1/2024%2012:00:00%20AM&amp;iBook=1%22)" TargetMode="External"/><Relationship Id="rId75" Type="http://schemas.openxmlformats.org/officeDocument/2006/relationships/hyperlink" Target="javascript:OpenNewWindow(%22GLBudget.Detail.aspx?WCI=n&amp;hAcct=584&amp;hRevision=0&amp;sActualsBooks=1&amp;hTree=7&amp;hProperty=15&amp;dtYear=1/1/2024%2012:00:00%20AM&amp;iBook=1%22)" TargetMode="External"/><Relationship Id="rId96" Type="http://schemas.openxmlformats.org/officeDocument/2006/relationships/hyperlink" Target="javascript:OpenNewWindow(%22GLBudget.Detail.aspx?WCI=n&amp;hAcct=208&amp;hRevision=0&amp;sActualsBooks=1&amp;hTree=7&amp;hProperty=15&amp;dtYear=1/1/2024%2012:00:00%20AM&amp;iBook=1%22)" TargetMode="External"/><Relationship Id="rId140" Type="http://schemas.openxmlformats.org/officeDocument/2006/relationships/hyperlink" Target="javascript:OpenNewWindow(%22GLBudget.Detail.aspx?WCI=n&amp;hAcct=494&amp;hRevision=0&amp;sActualsBooks=1&amp;hTree=7&amp;hProperty=15&amp;dtYear=1/1/2024%2012:00:00%20AM&amp;iBook=1%22)" TargetMode="External"/><Relationship Id="rId161" Type="http://schemas.openxmlformats.org/officeDocument/2006/relationships/hyperlink" Target="javascript:OpenNewWindow(%22GLBudget.Detail.aspx?WCI=n&amp;hAcct=243&amp;hRevision=0&amp;sActualsBooks=1&amp;hTree=7&amp;hProperty=15&amp;dtYear=1/1/2024%2012:00:00%20AM&amp;iBook=1%22)" TargetMode="External"/><Relationship Id="rId182" Type="http://schemas.openxmlformats.org/officeDocument/2006/relationships/hyperlink" Target="javascript:OpenNewWindow(%22GLBudget.Detail.aspx?WCI=n&amp;hAcct=504&amp;hRevision=0&amp;sActualsBooks=1&amp;hTree=7&amp;hProperty=15&amp;dtYear=1/1/2024%2012:00:00%20AM&amp;iBook=1%22)" TargetMode="External"/><Relationship Id="rId217" Type="http://schemas.openxmlformats.org/officeDocument/2006/relationships/hyperlink" Target="javascript:OpenNewWindow(%22GLBudget.Detail.aspx?WCI=n&amp;hAcct=335&amp;hRevision=0&amp;sActualsBooks=1&amp;hTree=7&amp;hProperty=15&amp;dtYear=1/1/2024%2012:00:00%20AM&amp;iBook=1%22)" TargetMode="External"/><Relationship Id="rId6" Type="http://schemas.openxmlformats.org/officeDocument/2006/relationships/hyperlink" Target="javascript:OpenNewWindow(%22GLBudget.Detail.aspx?WCI=n&amp;hAcct=127&amp;hRevision=0&amp;sActualsBooks=1&amp;hTree=7&amp;hProperty=15&amp;dtYear=1/1/2024%2012:00:00%20AM&amp;iBook=1%22)" TargetMode="External"/><Relationship Id="rId238" Type="http://schemas.openxmlformats.org/officeDocument/2006/relationships/hyperlink" Target="javascript:OpenNewWindow(%22GLBudget.Detail.aspx?WCI=n&amp;hAcct=582&amp;hRevision=0&amp;sActualsBooks=1&amp;hTree=7&amp;hProperty=15&amp;dtYear=1/1/2024%2012:00:00%20AM&amp;iBook=1%22)" TargetMode="External"/><Relationship Id="rId259" Type="http://schemas.openxmlformats.org/officeDocument/2006/relationships/hyperlink" Target="javascript:OpenNewWindow(%22GLBudget.Detail.aspx?WCI=n&amp;hAcct=544&amp;hRevision=0&amp;sActualsBooks=1&amp;hTree=7&amp;hProperty=15&amp;dtYear=1/1/2024%2012:00:00%20AM&amp;iBook=1%22)" TargetMode="External"/><Relationship Id="rId23" Type="http://schemas.openxmlformats.org/officeDocument/2006/relationships/hyperlink" Target="javascript:OpenNewWindow(%22GLBudget.Detail.aspx?WCI=n&amp;hAcct=140&amp;hRevision=0&amp;sActualsBooks=1&amp;hTree=7&amp;hProperty=15&amp;dtYear=1/1/2024%2012:00:00%20AM&amp;iBook=1%22)" TargetMode="External"/><Relationship Id="rId119" Type="http://schemas.openxmlformats.org/officeDocument/2006/relationships/hyperlink" Target="javascript:OpenNewWindow(%22GLBudget.Detail.aspx?WCI=n&amp;hAcct=716&amp;hRevision=0&amp;sActualsBooks=1&amp;hTree=7&amp;hProperty=15&amp;dtYear=1/1/2024%2012:00:00%20AM&amp;iBook=1%22)" TargetMode="External"/><Relationship Id="rId270" Type="http://schemas.openxmlformats.org/officeDocument/2006/relationships/hyperlink" Target="javascript:OpenNewWindow(%22GLBudget.Detail.aspx?WCI=n&amp;hAcct=534&amp;hRevision=0&amp;sActualsBooks=1&amp;hTree=7&amp;hProperty=15&amp;dtYear=1/1/2024%2012:00:00%20AM&amp;iBook=1%22)" TargetMode="External"/><Relationship Id="rId291" Type="http://schemas.openxmlformats.org/officeDocument/2006/relationships/hyperlink" Target="javascript:OpenNewWindow(%22GLBudget.Detail.aspx?WCI=n&amp;hAcct=319&amp;hRevision=0&amp;sActualsBooks=1&amp;hTree=7&amp;hProperty=15&amp;dtYear=1/1/2024%2012:00:00%20AM&amp;iBook=1%22)" TargetMode="External"/><Relationship Id="rId44" Type="http://schemas.openxmlformats.org/officeDocument/2006/relationships/hyperlink" Target="javascript:OpenNewWindow(%22GLBudget.Detail.aspx?WCI=n&amp;hAcct=686&amp;hRevision=0&amp;sActualsBooks=1&amp;hTree=7&amp;hProperty=15&amp;dtYear=1/1/2024%2012:00:00%20AM&amp;iBook=1%22)" TargetMode="External"/><Relationship Id="rId65" Type="http://schemas.openxmlformats.org/officeDocument/2006/relationships/hyperlink" Target="javascript:OpenNewWindow(%22GLBudget.Detail.aspx?WCI=n&amp;hAcct=162&amp;hRevision=0&amp;sActualsBooks=1&amp;hTree=7&amp;hProperty=15&amp;dtYear=1/1/2024%2012:00:00%20AM&amp;iBook=1%22)" TargetMode="External"/><Relationship Id="rId86" Type="http://schemas.openxmlformats.org/officeDocument/2006/relationships/hyperlink" Target="javascript:OpenNewWindow(%22GLBudget.Detail.aspx?WCI=n&amp;hAcct=185&amp;hRevision=0&amp;sActualsBooks=1&amp;hTree=7&amp;hProperty=15&amp;dtYear=1/1/2024%2012:00:00%20AM&amp;iBook=1%22)" TargetMode="External"/><Relationship Id="rId130" Type="http://schemas.openxmlformats.org/officeDocument/2006/relationships/hyperlink" Target="javascript:OpenNewWindow(%22GLBudget.Detail.aspx?WCI=n&amp;hAcct=222&amp;hRevision=0&amp;sActualsBooks=1&amp;hTree=7&amp;hProperty=15&amp;dtYear=1/1/2024%2012:00:00%20AM&amp;iBook=1%22)" TargetMode="External"/><Relationship Id="rId151" Type="http://schemas.openxmlformats.org/officeDocument/2006/relationships/hyperlink" Target="javascript:OpenNewWindow(%22GLBudget.Detail.aspx?WCI=n&amp;hAcct=230&amp;hRevision=0&amp;sActualsBooks=1&amp;hTree=7&amp;hProperty=15&amp;dtYear=1/1/2024%2012:00:00%20AM&amp;iBook=1%22)" TargetMode="External"/><Relationship Id="rId172" Type="http://schemas.openxmlformats.org/officeDocument/2006/relationships/hyperlink" Target="javascript:OpenNewWindow(%22GLBudget.Detail.aspx?WCI=n&amp;hAcct=256&amp;hRevision=0&amp;sActualsBooks=1&amp;hTree=7&amp;hProperty=15&amp;dtYear=1/1/2024%2012:00:00%20AM&amp;iBook=1%22)" TargetMode="External"/><Relationship Id="rId193" Type="http://schemas.openxmlformats.org/officeDocument/2006/relationships/hyperlink" Target="javascript:OpenNewWindow(%22GLBudget.Detail.aspx?WCI=n&amp;hAcct=269&amp;hRevision=0&amp;sActualsBooks=1&amp;hTree=7&amp;hProperty=15&amp;dtYear=1/1/2024%2012:00:00%20AM&amp;iBook=1%22)" TargetMode="External"/><Relationship Id="rId207" Type="http://schemas.openxmlformats.org/officeDocument/2006/relationships/hyperlink" Target="javascript:OpenNewWindow(%22GLBudget.Detail.aspx?WCI=n&amp;hAcct=281&amp;hRevision=0&amp;sActualsBooks=1&amp;hTree=7&amp;hProperty=15&amp;dtYear=1/1/2024%2012:00:00%20AM&amp;iBook=1%22)" TargetMode="External"/><Relationship Id="rId228" Type="http://schemas.openxmlformats.org/officeDocument/2006/relationships/hyperlink" Target="javascript:OpenNewWindow(%22GLBudget.Detail.aspx?WCI=n&amp;hAcct=575&amp;hRevision=0&amp;sActualsBooks=1&amp;hTree=7&amp;hProperty=15&amp;dtYear=1/1/2024%2012:00:00%20AM&amp;iBook=1%22)" TargetMode="External"/><Relationship Id="rId249" Type="http://schemas.openxmlformats.org/officeDocument/2006/relationships/hyperlink" Target="javascript:OpenNewWindow(%22GLBudget.Detail.aspx?WCI=n&amp;hAcct=510&amp;hRevision=0&amp;sActualsBooks=1&amp;hTree=7&amp;hProperty=15&amp;dtYear=1/1/2024%2012:00:00%20AM&amp;iBook=1%22)" TargetMode="External"/><Relationship Id="rId13" Type="http://schemas.openxmlformats.org/officeDocument/2006/relationships/hyperlink" Target="javascript:OpenNewWindow(%22GLBudget.Detail.aspx?WCI=n&amp;hAcct=130&amp;hRevision=0&amp;sActualsBooks=1&amp;hTree=7&amp;hProperty=15&amp;dtYear=1/1/2024%2012:00:00%20AM&amp;iBook=1%22)" TargetMode="External"/><Relationship Id="rId109" Type="http://schemas.openxmlformats.org/officeDocument/2006/relationships/hyperlink" Target="javascript:OpenNewWindow(%22GLBudget.Detail.aspx?WCI=n&amp;hAcct=206&amp;hRevision=0&amp;sActualsBooks=1&amp;hTree=7&amp;hProperty=15&amp;dtYear=1/1/2024%2012:00:00%20AM&amp;iBook=1%22)" TargetMode="External"/><Relationship Id="rId260" Type="http://schemas.openxmlformats.org/officeDocument/2006/relationships/hyperlink" Target="javascript:OpenNewWindow(%22GLBudget.Detail.aspx?WCI=n&amp;hAcct=297&amp;hRevision=0&amp;sActualsBooks=1&amp;hTree=7&amp;hProperty=15&amp;dtYear=1/1/2024%2012:00:00%20AM&amp;iBook=1%22)" TargetMode="External"/><Relationship Id="rId281" Type="http://schemas.openxmlformats.org/officeDocument/2006/relationships/hyperlink" Target="javascript:OpenNewWindow(%22GLBudget.Detail.aspx?WCI=n&amp;hAcct=667&amp;hRevision=0&amp;sActualsBooks=1&amp;hTree=7&amp;hProperty=15&amp;dtYear=1/1/2024%2012:00:00%20AM&amp;iBook=1%22)" TargetMode="External"/><Relationship Id="rId34" Type="http://schemas.openxmlformats.org/officeDocument/2006/relationships/hyperlink" Target="javascript:OpenNewWindow(%22GLBudget.Detail.aspx?WCI=n&amp;hAcct=362&amp;hRevision=0&amp;sActualsBooks=1&amp;hTree=7&amp;hProperty=15&amp;dtYear=1/1/2024%2012:00:00%20AM&amp;iBook=1%22)" TargetMode="External"/><Relationship Id="rId55" Type="http://schemas.openxmlformats.org/officeDocument/2006/relationships/hyperlink" Target="javascript:OpenNewWindow(%22GLBudget.Detail.aspx?WCI=n&amp;hAcct=153&amp;hRevision=0&amp;sActualsBooks=1&amp;hTree=7&amp;hProperty=15&amp;dtYear=1/1/2024%2012:00:00%20AM&amp;iBook=1%22)" TargetMode="External"/><Relationship Id="rId76" Type="http://schemas.openxmlformats.org/officeDocument/2006/relationships/hyperlink" Target="javascript:OpenNewWindow(%22GLBudget.Detail.aspx?WCI=n&amp;hAcct=172&amp;hRevision=0&amp;sActualsBooks=1&amp;hTree=7&amp;hProperty=15&amp;dtYear=1/1/2024%2012:00:00%20AM&amp;iBook=1%22)" TargetMode="External"/><Relationship Id="rId97" Type="http://schemas.openxmlformats.org/officeDocument/2006/relationships/hyperlink" Target="javascript:OpenNewWindow(%22GLBudget.Detail.aspx?WCI=n&amp;hAcct=209&amp;hRevision=0&amp;sActualsBooks=1&amp;hTree=7&amp;hProperty=15&amp;dtYear=1/1/2024%2012:00:00%20AM&amp;iBook=1%22)" TargetMode="External"/><Relationship Id="rId120" Type="http://schemas.openxmlformats.org/officeDocument/2006/relationships/hyperlink" Target="javascript:OpenNewWindow(%22GLBudget.Detail.aspx?WCI=n&amp;hAcct=331&amp;hRevision=0&amp;sActualsBooks=1&amp;hTree=7&amp;hProperty=15&amp;dtYear=1/1/2024%2012:00:00%20AM&amp;iBook=1%22)" TargetMode="External"/><Relationship Id="rId141" Type="http://schemas.openxmlformats.org/officeDocument/2006/relationships/hyperlink" Target="javascript:OpenNewWindow(%22GLBudget.Detail.aspx?WCI=n&amp;hAcct=495&amp;hRevision=0&amp;sActualsBooks=1&amp;hTree=7&amp;hProperty=15&amp;dtYear=1/1/2024%2012:00:00%20AM&amp;iBook=1%22)" TargetMode="External"/><Relationship Id="rId7" Type="http://schemas.openxmlformats.org/officeDocument/2006/relationships/hyperlink" Target="javascript:OpenNewWindow(%22GLBudget.Detail.aspx?WCI=n&amp;hAcct=350&amp;hRevision=0&amp;sActualsBooks=1&amp;hTree=7&amp;hProperty=15&amp;dtYear=1/1/2024%2012:00:00%20AM&amp;iBook=1%22)" TargetMode="External"/><Relationship Id="rId162" Type="http://schemas.openxmlformats.org/officeDocument/2006/relationships/hyperlink" Target="javascript:OpenNewWindow(%22GLBudget.Detail.aspx?WCI=n&amp;hAcct=244&amp;hRevision=0&amp;sActualsBooks=1&amp;hTree=7&amp;hProperty=15&amp;dtYear=1/1/2024%2012:00:00%20AM&amp;iBook=1%22)" TargetMode="External"/><Relationship Id="rId183" Type="http://schemas.openxmlformats.org/officeDocument/2006/relationships/hyperlink" Target="javascript:OpenNewWindow(%22GLBudget.Detail.aspx?WCI=n&amp;hAcct=262&amp;hRevision=0&amp;sActualsBooks=1&amp;hTree=7&amp;hProperty=15&amp;dtYear=1/1/2024%2012:00:00%20AM&amp;iBook=1%22)" TargetMode="External"/><Relationship Id="rId218" Type="http://schemas.openxmlformats.org/officeDocument/2006/relationships/hyperlink" Target="javascript:OpenNewWindow(%22GLBudget.Detail.aspx?WCI=n&amp;hAcct=455&amp;hRevision=0&amp;sActualsBooks=1&amp;hTree=7&amp;hProperty=15&amp;dtYear=1/1/2024%2012:00:00%20AM&amp;iBook=1%22)" TargetMode="External"/><Relationship Id="rId239" Type="http://schemas.openxmlformats.org/officeDocument/2006/relationships/hyperlink" Target="javascript:OpenNewWindow(%22GLBudget.Detail.aspx?WCI=n&amp;hAcct=574&amp;hRevision=0&amp;sActualsBooks=1&amp;hTree=7&amp;hProperty=15&amp;dtYear=1/1/2024%2012:00:00%20AM&amp;iBook=1%22)" TargetMode="External"/><Relationship Id="rId250" Type="http://schemas.openxmlformats.org/officeDocument/2006/relationships/hyperlink" Target="javascript:OpenNewWindow(%22GLBudget.Detail.aspx?WCI=n&amp;hAcct=325&amp;hRevision=0&amp;sActualsBooks=1&amp;hTree=7&amp;hProperty=15&amp;dtYear=1/1/2024%2012:00:00%20AM&amp;iBook=1%22)" TargetMode="External"/><Relationship Id="rId271" Type="http://schemas.openxmlformats.org/officeDocument/2006/relationships/hyperlink" Target="javascript:OpenNewWindow(%22GLBudget.Detail.aspx?WCI=n&amp;hAcct=304&amp;hRevision=0&amp;sActualsBooks=1&amp;hTree=7&amp;hProperty=15&amp;dtYear=1/1/2024%2012:00:00%20AM&amp;iBook=1%22)" TargetMode="External"/><Relationship Id="rId292" Type="http://schemas.openxmlformats.org/officeDocument/2006/relationships/hyperlink" Target="javascript:OpenNewWindow(%22GLBudget.Detail.aspx?WCI=n&amp;hAcct=320&amp;hRevision=0&amp;sActualsBooks=1&amp;hTree=7&amp;hProperty=15&amp;dtYear=1/1/2024%2012:00:00%20AM&amp;iBook=1%22)" TargetMode="External"/><Relationship Id="rId24" Type="http://schemas.openxmlformats.org/officeDocument/2006/relationships/hyperlink" Target="javascript:OpenNewWindow(%22GLBudget.Detail.aspx?WCI=n&amp;hAcct=141&amp;hRevision=0&amp;sActualsBooks=1&amp;hTree=7&amp;hProperty=15&amp;dtYear=1/1/2024%2012:00:00%20AM&amp;iBook=1%22)" TargetMode="External"/><Relationship Id="rId45" Type="http://schemas.openxmlformats.org/officeDocument/2006/relationships/hyperlink" Target="javascript:OpenNewWindow(%22GLBudget.Detail.aspx?WCI=n&amp;hAcct=687&amp;hRevision=0&amp;sActualsBooks=1&amp;hTree=7&amp;hProperty=15&amp;dtYear=1/1/2024%2012:00:00%20AM&amp;iBook=1%22)" TargetMode="External"/><Relationship Id="rId66" Type="http://schemas.openxmlformats.org/officeDocument/2006/relationships/hyperlink" Target="javascript:OpenNewWindow(%22GLBudget.Detail.aspx?WCI=n&amp;hAcct=163&amp;hRevision=0&amp;sActualsBooks=1&amp;hTree=7&amp;hProperty=15&amp;dtYear=1/1/2024%2012:00:00%20AM&amp;iBook=1%22)" TargetMode="External"/><Relationship Id="rId87" Type="http://schemas.openxmlformats.org/officeDocument/2006/relationships/hyperlink" Target="javascript:OpenNewWindow(%22GLBudget.Detail.aspx?WCI=n&amp;hAcct=186&amp;hRevision=0&amp;sActualsBooks=1&amp;hTree=7&amp;hProperty=15&amp;dtYear=1/1/2024%2012:00:00%20AM&amp;iBook=1%22)" TargetMode="External"/><Relationship Id="rId110" Type="http://schemas.openxmlformats.org/officeDocument/2006/relationships/hyperlink" Target="javascript:OpenNewWindow(%22GLBudget.Detail.aspx?WCI=n&amp;hAcct=207&amp;hRevision=0&amp;sActualsBooks=1&amp;hTree=7&amp;hProperty=15&amp;dtYear=1/1/2024%2012:00:00%20AM&amp;iBook=1%22)" TargetMode="External"/><Relationship Id="rId131" Type="http://schemas.openxmlformats.org/officeDocument/2006/relationships/hyperlink" Target="javascript:OpenNewWindow(%22GLBudget.Detail.aspx?WCI=n&amp;hAcct=699&amp;hRevision=0&amp;sActualsBooks=1&amp;hTree=7&amp;hProperty=15&amp;dtYear=1/1/2024%2012:00:00%20AM&amp;iBook=1%22)" TargetMode="External"/><Relationship Id="rId152" Type="http://schemas.openxmlformats.org/officeDocument/2006/relationships/hyperlink" Target="javascript:OpenNewWindow(%22GLBudget.Detail.aspx?WCI=n&amp;hAcct=231&amp;hRevision=0&amp;sActualsBooks=1&amp;hTree=7&amp;hProperty=15&amp;dtYear=1/1/2024%2012:00:00%20AM&amp;iBook=1%22)" TargetMode="External"/><Relationship Id="rId173" Type="http://schemas.openxmlformats.org/officeDocument/2006/relationships/hyperlink" Target="javascript:OpenNewWindow(%22GLBudget.Detail.aspx?WCI=n&amp;hAcct=257&amp;hRevision=0&amp;sActualsBooks=1&amp;hTree=7&amp;hProperty=15&amp;dtYear=1/1/2024%2012:00:00%20AM&amp;iBook=1%22)" TargetMode="External"/><Relationship Id="rId194" Type="http://schemas.openxmlformats.org/officeDocument/2006/relationships/hyperlink" Target="javascript:OpenNewWindow(%22GLBudget.Detail.aspx?WCI=n&amp;hAcct=270&amp;hRevision=0&amp;sActualsBooks=1&amp;hTree=7&amp;hProperty=15&amp;dtYear=1/1/2024%2012:00:00%20AM&amp;iBook=1%22)" TargetMode="External"/><Relationship Id="rId208" Type="http://schemas.openxmlformats.org/officeDocument/2006/relationships/hyperlink" Target="javascript:OpenNewWindow(%22GLBudget.Detail.aspx?WCI=n&amp;hAcct=282&amp;hRevision=0&amp;sActualsBooks=1&amp;hTree=7&amp;hProperty=15&amp;dtYear=1/1/2024%2012:00:00%20AM&amp;iBook=1%22)" TargetMode="External"/><Relationship Id="rId229" Type="http://schemas.openxmlformats.org/officeDocument/2006/relationships/hyperlink" Target="javascript:OpenNewWindow(%22GLBudget.Detail.aspx?WCI=n&amp;hAcct=578&amp;hRevision=0&amp;sActualsBooks=1&amp;hTree=7&amp;hProperty=15&amp;dtYear=1/1/2024%2012:00:00%20AM&amp;iBook=1%22)" TargetMode="External"/><Relationship Id="rId240" Type="http://schemas.openxmlformats.org/officeDocument/2006/relationships/hyperlink" Target="javascript:OpenNewWindow(%22GLBudget.Detail.aspx?WCI=n&amp;hAcct=552&amp;hRevision=0&amp;sActualsBooks=1&amp;hTree=7&amp;hProperty=15&amp;dtYear=1/1/2024%2012:00:00%20AM&amp;iBook=1%22)" TargetMode="External"/><Relationship Id="rId261" Type="http://schemas.openxmlformats.org/officeDocument/2006/relationships/hyperlink" Target="javascript:OpenNewWindow(%22GLBudget.Detail.aspx?WCI=n&amp;hAcct=610&amp;hRevision=0&amp;sActualsBooks=1&amp;hTree=7&amp;hProperty=15&amp;dtYear=1/1/2024%2012:00:00%20AM&amp;iBook=1%22)" TargetMode="External"/><Relationship Id="rId14" Type="http://schemas.openxmlformats.org/officeDocument/2006/relationships/hyperlink" Target="javascript:OpenNewWindow(%22GLBudget.Detail.aspx?WCI=n&amp;hAcct=131&amp;hRevision=0&amp;sActualsBooks=1&amp;hTree=7&amp;hProperty=15&amp;dtYear=1/1/2024%2012:00:00%20AM&amp;iBook=1%22)" TargetMode="External"/><Relationship Id="rId35" Type="http://schemas.openxmlformats.org/officeDocument/2006/relationships/hyperlink" Target="javascript:OpenNewWindow(%22GLBudget.Detail.aspx?WCI=n&amp;hAcct=673&amp;hRevision=0&amp;sActualsBooks=1&amp;hTree=7&amp;hProperty=15&amp;dtYear=1/1/2024%2012:00:00%20AM&amp;iBook=1%22)" TargetMode="External"/><Relationship Id="rId56" Type="http://schemas.openxmlformats.org/officeDocument/2006/relationships/hyperlink" Target="javascript:OpenNewWindow(%22GLBudget.Detail.aspx?WCI=n&amp;hAcct=154&amp;hRevision=0&amp;sActualsBooks=1&amp;hTree=7&amp;hProperty=15&amp;dtYear=1/1/2024%2012:00:00%20AM&amp;iBook=1%22)" TargetMode="External"/><Relationship Id="rId77" Type="http://schemas.openxmlformats.org/officeDocument/2006/relationships/hyperlink" Target="javascript:OpenNewWindow(%22GLBudget.Detail.aspx?WCI=n&amp;hAcct=173&amp;hRevision=0&amp;sActualsBooks=1&amp;hTree=7&amp;hProperty=15&amp;dtYear=1/1/2024%2012:00:00%20AM&amp;iBook=1%22)" TargetMode="External"/><Relationship Id="rId100" Type="http://schemas.openxmlformats.org/officeDocument/2006/relationships/hyperlink" Target="javascript:OpenNewWindow(%22GLBudget.Detail.aspx?WCI=n&amp;hAcct=198&amp;hRevision=0&amp;sActualsBooks=1&amp;hTree=7&amp;hProperty=15&amp;dtYear=1/1/2024%2012:00:00%20AM&amp;iBook=1%22)" TargetMode="External"/><Relationship Id="rId282" Type="http://schemas.openxmlformats.org/officeDocument/2006/relationships/hyperlink" Target="javascript:OpenNewWindow(%22GLBudget.Detail.aspx?WCI=n&amp;hAcct=311&amp;hRevision=0&amp;sActualsBooks=1&amp;hTree=7&amp;hProperty=15&amp;dtYear=1/1/2024%2012:00:00%20AM&amp;iBook=1%22)" TargetMode="External"/><Relationship Id="rId8" Type="http://schemas.openxmlformats.org/officeDocument/2006/relationships/hyperlink" Target="javascript:OpenNewWindow(%22GLBudget.Detail.aspx?WCI=n&amp;hAcct=128&amp;hRevision=0&amp;sActualsBooks=1&amp;hTree=7&amp;hProperty=15&amp;dtYear=1/1/2024%2012:00:00%20AM&amp;iBook=1%22)" TargetMode="External"/><Relationship Id="rId98" Type="http://schemas.openxmlformats.org/officeDocument/2006/relationships/hyperlink" Target="javascript:OpenNewWindow(%22GLBudget.Detail.aspx?WCI=n&amp;hAcct=210&amp;hRevision=0&amp;sActualsBooks=1&amp;hTree=7&amp;hProperty=15&amp;dtYear=1/1/2024%2012:00:00%20AM&amp;iBook=1%22)" TargetMode="External"/><Relationship Id="rId121" Type="http://schemas.openxmlformats.org/officeDocument/2006/relationships/hyperlink" Target="javascript:OpenNewWindow(%22GLBudget.Detail.aspx?WCI=n&amp;hAcct=454&amp;hRevision=0&amp;sActualsBooks=1&amp;hTree=7&amp;hProperty=15&amp;dtYear=1/1/2024%2012:00:00%20AM&amp;iBook=1%22)" TargetMode="External"/><Relationship Id="rId142" Type="http://schemas.openxmlformats.org/officeDocument/2006/relationships/hyperlink" Target="javascript:OpenNewWindow(%22GLBudget.Detail.aspx?WCI=n&amp;hAcct=496&amp;hRevision=0&amp;sActualsBooks=1&amp;hTree=7&amp;hProperty=15&amp;dtYear=1/1/2024%2012:00:00%20AM&amp;iBook=1%22)" TargetMode="External"/><Relationship Id="rId163" Type="http://schemas.openxmlformats.org/officeDocument/2006/relationships/hyperlink" Target="javascript:OpenNewWindow(%22GLBudget.Detail.aspx?WCI=n&amp;hAcct=245&amp;hRevision=0&amp;sActualsBooks=1&amp;hTree=7&amp;hProperty=15&amp;dtYear=1/1/2024%2012:00:00%20AM&amp;iBook=1%22)" TargetMode="External"/><Relationship Id="rId184" Type="http://schemas.openxmlformats.org/officeDocument/2006/relationships/hyperlink" Target="javascript:OpenNewWindow(%22GLBudget.Detail.aspx?WCI=n&amp;hAcct=263&amp;hRevision=0&amp;sActualsBooks=1&amp;hTree=7&amp;hProperty=15&amp;dtYear=1/1/2024%2012:00:00%20AM&amp;iBook=1%22)" TargetMode="External"/><Relationship Id="rId219" Type="http://schemas.openxmlformats.org/officeDocument/2006/relationships/hyperlink" Target="javascript:OpenNewWindow(%22GLBudget.Detail.aspx?WCI=n&amp;hAcct=535&amp;hRevision=0&amp;sActualsBooks=1&amp;hTree=7&amp;hProperty=15&amp;dtYear=1/1/2024%2012:00:00%20AM&amp;iBook=1%22)" TargetMode="External"/><Relationship Id="rId230" Type="http://schemas.openxmlformats.org/officeDocument/2006/relationships/hyperlink" Target="javascript:OpenNewWindow(%22GLBudget.Detail.aspx?WCI=n&amp;hAcct=569&amp;hRevision=0&amp;sActualsBooks=1&amp;hTree=7&amp;hProperty=15&amp;dtYear=1/1/2024%2012:00:00%20AM&amp;iBook=1%22)" TargetMode="External"/><Relationship Id="rId251" Type="http://schemas.openxmlformats.org/officeDocument/2006/relationships/hyperlink" Target="javascript:OpenNewWindow(%22GLBudget.Detail.aspx?WCI=n&amp;hAcct=294&amp;hRevision=0&amp;sActualsBooks=1&amp;hTree=7&amp;hProperty=15&amp;dtYear=1/1/2024%2012:00:00%20AM&amp;iBook=1%22)" TargetMode="External"/><Relationship Id="rId25" Type="http://schemas.openxmlformats.org/officeDocument/2006/relationships/hyperlink" Target="javascript:OpenNewWindow(%22GLBudget.Detail.aspx?WCI=n&amp;hAcct=142&amp;hRevision=0&amp;sActualsBooks=1&amp;hTree=7&amp;hProperty=15&amp;dtYear=1/1/2024%2012:00:00%20AM&amp;iBook=1%22)" TargetMode="External"/><Relationship Id="rId46" Type="http://schemas.openxmlformats.org/officeDocument/2006/relationships/hyperlink" Target="javascript:OpenNewWindow(%22GLBudget.Detail.aspx?WCI=n&amp;hAcct=688&amp;hRevision=0&amp;sActualsBooks=1&amp;hTree=7&amp;hProperty=15&amp;dtYear=1/1/2024%2012:00:00%20AM&amp;iBook=1%22)" TargetMode="External"/><Relationship Id="rId67" Type="http://schemas.openxmlformats.org/officeDocument/2006/relationships/hyperlink" Target="javascript:OpenNewWindow(%22GLBudget.Detail.aspx?WCI=n&amp;hAcct=617&amp;hRevision=0&amp;sActualsBooks=1&amp;hTree=7&amp;hProperty=15&amp;dtYear=1/1/2024%2012:00:00%20AM&amp;iBook=1%22)" TargetMode="External"/><Relationship Id="rId272" Type="http://schemas.openxmlformats.org/officeDocument/2006/relationships/hyperlink" Target="javascript:OpenNewWindow(%22GLBudget.Detail.aspx?WCI=n&amp;hAcct=305&amp;hRevision=0&amp;sActualsBooks=1&amp;hTree=7&amp;hProperty=15&amp;dtYear=1/1/2024%2012:00:00%20AM&amp;iBook=1%22)" TargetMode="External"/><Relationship Id="rId293" Type="http://schemas.openxmlformats.org/officeDocument/2006/relationships/printerSettings" Target="../printerSettings/printerSettings8.bin"/><Relationship Id="rId88" Type="http://schemas.openxmlformats.org/officeDocument/2006/relationships/hyperlink" Target="javascript:OpenNewWindow(%22GLBudget.Detail.aspx?WCI=n&amp;hAcct=187&amp;hRevision=0&amp;sActualsBooks=1&amp;hTree=7&amp;hProperty=15&amp;dtYear=1/1/2024%2012:00:00%20AM&amp;iBook=1%22)" TargetMode="External"/><Relationship Id="rId111" Type="http://schemas.openxmlformats.org/officeDocument/2006/relationships/hyperlink" Target="javascript:OpenNewWindow(%22GLBudget.Detail.aspx?WCI=n&amp;hAcct=211&amp;hRevision=0&amp;sActualsBooks=1&amp;hTree=7&amp;hProperty=15&amp;dtYear=1/1/2024%2012:00:00%20AM&amp;iBook=1%22)" TargetMode="External"/><Relationship Id="rId132" Type="http://schemas.openxmlformats.org/officeDocument/2006/relationships/hyperlink" Target="javascript:OpenNewWindow(%22GLBudget.Detail.aspx?WCI=n&amp;hAcct=700&amp;hRevision=0&amp;sActualsBooks=1&amp;hTree=7&amp;hProperty=15&amp;dtYear=1/1/2024%2012:00:00%20AM&amp;iBook=1%22)" TargetMode="External"/><Relationship Id="rId153" Type="http://schemas.openxmlformats.org/officeDocument/2006/relationships/hyperlink" Target="javascript:OpenNewWindow(%22GLBudget.Detail.aspx?WCI=n&amp;hAcct=232&amp;hRevision=0&amp;sActualsBooks=1&amp;hTree=7&amp;hProperty=15&amp;dtYear=1/1/2024%2012:00:00%20AM&amp;iBook=1%22)" TargetMode="External"/><Relationship Id="rId174" Type="http://schemas.openxmlformats.org/officeDocument/2006/relationships/hyperlink" Target="javascript:OpenNewWindow(%22GLBudget.Detail.aspx?WCI=n&amp;hAcct=258&amp;hRevision=0&amp;sActualsBooks=1&amp;hTree=7&amp;hProperty=15&amp;dtYear=1/1/2024%2012:00:00%20AM&amp;iBook=1%22)" TargetMode="External"/><Relationship Id="rId195" Type="http://schemas.openxmlformats.org/officeDocument/2006/relationships/hyperlink" Target="javascript:OpenNewWindow(%22GLBudget.Detail.aspx?WCI=n&amp;hAcct=271&amp;hRevision=0&amp;sActualsBooks=1&amp;hTree=7&amp;hProperty=15&amp;dtYear=1/1/2024%2012:00:00%20AM&amp;iBook=1%22)" TargetMode="External"/><Relationship Id="rId209" Type="http://schemas.openxmlformats.org/officeDocument/2006/relationships/hyperlink" Target="javascript:OpenNewWindow(%22GLBudget.Detail.aspx?WCI=n&amp;hAcct=453&amp;hRevision=0&amp;sActualsBooks=1&amp;hTree=7&amp;hProperty=15&amp;dtYear=1/1/2024%2012:00:00%20AM&amp;iBook=1%22)" TargetMode="External"/><Relationship Id="rId220" Type="http://schemas.openxmlformats.org/officeDocument/2006/relationships/hyperlink" Target="javascript:OpenNewWindow(%22GLBudget.Detail.aspx?WCI=n&amp;hAcct=536&amp;hRevision=0&amp;sActualsBooks=1&amp;hTree=7&amp;hProperty=15&amp;dtYear=1/1/2024%2012:00:00%20AM&amp;iBook=1%22)" TargetMode="External"/><Relationship Id="rId241" Type="http://schemas.openxmlformats.org/officeDocument/2006/relationships/hyperlink" Target="javascript:OpenNewWindow(%22GLBudget.Detail.aspx?WCI=n&amp;hAcct=577&amp;hRevision=0&amp;sActualsBooks=1&amp;hTree=7&amp;hProperty=15&amp;dtYear=1/1/2024%2012:00:00%20AM&amp;iBook=1%22)" TargetMode="External"/><Relationship Id="rId15" Type="http://schemas.openxmlformats.org/officeDocument/2006/relationships/hyperlink" Target="javascript:OpenNewWindow(%22GLBudget.Detail.aspx?WCI=n&amp;hAcct=132&amp;hRevision=0&amp;sActualsBooks=1&amp;hTree=7&amp;hProperty=15&amp;dtYear=1/1/2024%2012:00:00%20AM&amp;iBook=1%22)" TargetMode="External"/><Relationship Id="rId36" Type="http://schemas.openxmlformats.org/officeDocument/2006/relationships/hyperlink" Target="javascript:OpenNewWindow(%22GLBudget.Detail.aspx?WCI=n&amp;hAcct=674&amp;hRevision=0&amp;sActualsBooks=1&amp;hTree=7&amp;hProperty=15&amp;dtYear=1/1/2024%2012:00:00%20AM&amp;iBook=1%22)" TargetMode="External"/><Relationship Id="rId57" Type="http://schemas.openxmlformats.org/officeDocument/2006/relationships/hyperlink" Target="javascript:OpenNewWindow(%22GLBudget.Detail.aspx?WCI=n&amp;hAcct=155&amp;hRevision=0&amp;sActualsBooks=1&amp;hTree=7&amp;hProperty=15&amp;dtYear=1/1/2024%2012:00:00%20AM&amp;iBook=1%22)" TargetMode="External"/><Relationship Id="rId262" Type="http://schemas.openxmlformats.org/officeDocument/2006/relationships/hyperlink" Target="javascript:OpenNewWindow(%22GLBudget.Detail.aspx?WCI=n&amp;hAcct=648&amp;hRevision=0&amp;sActualsBooks=1&amp;hTree=7&amp;hProperty=15&amp;dtYear=1/1/2024%2012:00:00%20AM&amp;iBook=1%22)" TargetMode="External"/><Relationship Id="rId283" Type="http://schemas.openxmlformats.org/officeDocument/2006/relationships/hyperlink" Target="javascript:OpenNewWindow(%22GLBudget.Detail.aspx?WCI=n&amp;hAcct=312&amp;hRevision=0&amp;sActualsBooks=1&amp;hTree=7&amp;hProperty=15&amp;dtYear=1/1/2024%2012:00:00%20AM&amp;iBook=1%22)" TargetMode="External"/><Relationship Id="rId78" Type="http://schemas.openxmlformats.org/officeDocument/2006/relationships/hyperlink" Target="javascript:OpenNewWindow(%22GLBudget.Detail.aspx?WCI=n&amp;hAcct=174&amp;hRevision=0&amp;sActualsBooks=1&amp;hTree=7&amp;hProperty=15&amp;dtYear=1/1/2024%2012:00:00%20AM&amp;iBook=1%22)" TargetMode="External"/><Relationship Id="rId99" Type="http://schemas.openxmlformats.org/officeDocument/2006/relationships/hyperlink" Target="javascript:OpenNewWindow(%22GLBudget.Detail.aspx?WCI=n&amp;hAcct=197&amp;hRevision=0&amp;sActualsBooks=1&amp;hTree=7&amp;hProperty=15&amp;dtYear=1/1/2024%2012:00:00%20AM&amp;iBook=1%22)" TargetMode="External"/><Relationship Id="rId101" Type="http://schemas.openxmlformats.org/officeDocument/2006/relationships/hyperlink" Target="javascript:OpenNewWindow(%22GLBudget.Detail.aspx?WCI=n&amp;hAcct=199&amp;hRevision=0&amp;sActualsBooks=1&amp;hTree=7&amp;hProperty=15&amp;dtYear=1/1/2024%2012:00:00%20AM&amp;iBook=1%22)" TargetMode="External"/><Relationship Id="rId122" Type="http://schemas.openxmlformats.org/officeDocument/2006/relationships/hyperlink" Target="javascript:OpenNewWindow(%22GLBudget.Detail.aspx?WCI=n&amp;hAcct=332&amp;hRevision=0&amp;sActualsBooks=1&amp;hTree=7&amp;hProperty=15&amp;dtYear=1/1/2024%2012:00:00%20AM&amp;iBook=1%22)" TargetMode="External"/><Relationship Id="rId143" Type="http://schemas.openxmlformats.org/officeDocument/2006/relationships/hyperlink" Target="javascript:OpenNewWindow(%22GLBudget.Detail.aspx?WCI=n&amp;hAcct=497&amp;hRevision=0&amp;sActualsBooks=1&amp;hTree=7&amp;hProperty=15&amp;dtYear=1/1/2024%2012:00:00%20AM&amp;iBook=1%22)" TargetMode="External"/><Relationship Id="rId164" Type="http://schemas.openxmlformats.org/officeDocument/2006/relationships/hyperlink" Target="javascript:OpenNewWindow(%22GLBudget.Detail.aspx?WCI=n&amp;hAcct=246&amp;hRevision=0&amp;sActualsBooks=1&amp;hTree=7&amp;hProperty=15&amp;dtYear=1/1/2024%2012:00:00%20AM&amp;iBook=1%22)" TargetMode="External"/><Relationship Id="rId185" Type="http://schemas.openxmlformats.org/officeDocument/2006/relationships/hyperlink" Target="javascript:OpenNewWindow(%22GLBudget.Detail.aspx?WCI=n&amp;hAcct=264&amp;hRevision=0&amp;sActualsBooks=1&amp;hTree=7&amp;hProperty=15&amp;dtYear=1/1/2024%2012:00:00%20AM&amp;iBook=1%22)" TargetMode="External"/><Relationship Id="rId9" Type="http://schemas.openxmlformats.org/officeDocument/2006/relationships/hyperlink" Target="javascript:OpenNewWindow(%22GLBudget.Detail.aspx?WCI=n&amp;hAcct=338&amp;hRevision=0&amp;sActualsBooks=1&amp;hTree=7&amp;hProperty=15&amp;dtYear=1/1/2024%2012:00:00%20AM&amp;iBook=1%22)" TargetMode="External"/><Relationship Id="rId210" Type="http://schemas.openxmlformats.org/officeDocument/2006/relationships/hyperlink" Target="javascript:OpenNewWindow(%22GLBudget.Detail.aspx?WCI=n&amp;hAcct=505&amp;hRevision=0&amp;sActualsBooks=1&amp;hTree=7&amp;hProperty=15&amp;dtYear=1/1/2024%2012:00:00%20AM&amp;iBook=1%22)" TargetMode="External"/><Relationship Id="rId26" Type="http://schemas.openxmlformats.org/officeDocument/2006/relationships/hyperlink" Target="javascript:OpenNewWindow(%22GLBudget.Detail.aspx?WCI=n&amp;hAcct=143&amp;hRevision=0&amp;sActualsBooks=1&amp;hTree=7&amp;hProperty=15&amp;dtYear=1/1/2024%2012:00:00%20AM&amp;iBook=1%22)" TargetMode="External"/><Relationship Id="rId231" Type="http://schemas.openxmlformats.org/officeDocument/2006/relationships/hyperlink" Target="javascript:OpenNewWindow(%22GLBudget.Detail.aspx?WCI=n&amp;hAcct=545&amp;hRevision=0&amp;sActualsBooks=1&amp;hTree=7&amp;hProperty=15&amp;dtYear=1/1/2024%2012:00:00%20AM&amp;iBook=1%22)" TargetMode="External"/><Relationship Id="rId252" Type="http://schemas.openxmlformats.org/officeDocument/2006/relationships/hyperlink" Target="javascript:OpenNewWindow(%22GLBudget.Detail.aspx?WCI=n&amp;hAcct=538&amp;hRevision=0&amp;sActualsBooks=1&amp;hTree=7&amp;hProperty=15&amp;dtYear=1/1/2024%2012:00:00%20AM&amp;iBook=1%22)" TargetMode="External"/><Relationship Id="rId273" Type="http://schemas.openxmlformats.org/officeDocument/2006/relationships/hyperlink" Target="javascript:OpenNewWindow(%22GLBudget.Detail.aspx?WCI=n&amp;hAcct=306&amp;hRevision=0&amp;sActualsBooks=1&amp;hTree=7&amp;hProperty=15&amp;dtYear=1/1/2024%2012:00:00%20AM&amp;iBook=1%22)" TargetMode="External"/><Relationship Id="rId47" Type="http://schemas.openxmlformats.org/officeDocument/2006/relationships/hyperlink" Target="javascript:OpenNewWindow(%22GLBudget.Detail.aspx?WCI=n&amp;hAcct=690&amp;hRevision=0&amp;sActualsBooks=1&amp;hTree=7&amp;hProperty=15&amp;dtYear=1/1/2024%2012:00:00%20AM&amp;iBook=1%22)" TargetMode="External"/><Relationship Id="rId68" Type="http://schemas.openxmlformats.org/officeDocument/2006/relationships/hyperlink" Target="javascript:OpenNewWindow(%22GLBudget.Detail.aspx?WCI=n&amp;hAcct=618&amp;hRevision=0&amp;sActualsBooks=1&amp;hTree=7&amp;hProperty=15&amp;dtYear=1/1/2024%2012:00:00%20AM&amp;iBook=1%22)" TargetMode="External"/><Relationship Id="rId89" Type="http://schemas.openxmlformats.org/officeDocument/2006/relationships/hyperlink" Target="javascript:OpenNewWindow(%22GLBudget.Detail.aspx?WCI=n&amp;hAcct=188&amp;hRevision=0&amp;sActualsBooks=1&amp;hTree=7&amp;hProperty=15&amp;dtYear=1/1/2024%2012:00:00%20AM&amp;iBook=1%22)" TargetMode="External"/><Relationship Id="rId112" Type="http://schemas.openxmlformats.org/officeDocument/2006/relationships/hyperlink" Target="javascript:OpenNewWindow(%22GLBudget.Detail.aspx?WCI=n&amp;hAcct=212&amp;hRevision=0&amp;sActualsBooks=1&amp;hTree=7&amp;hProperty=15&amp;dtYear=1/1/2024%2012:00:00%20AM&amp;iBook=1%22)" TargetMode="External"/><Relationship Id="rId133" Type="http://schemas.openxmlformats.org/officeDocument/2006/relationships/hyperlink" Target="javascript:OpenNewWindow(%22GLBudget.Detail.aspx?WCI=n&amp;hAcct=701&amp;hRevision=0&amp;sActualsBooks=1&amp;hTree=7&amp;hProperty=15&amp;dtYear=1/1/2024%2012:00:00%20AM&amp;iBook=1%22)" TargetMode="External"/><Relationship Id="rId154" Type="http://schemas.openxmlformats.org/officeDocument/2006/relationships/hyperlink" Target="javascript:OpenNewWindow(%22GLBudget.Detail.aspx?WCI=n&amp;hAcct=233&amp;hRevision=0&amp;sActualsBooks=1&amp;hTree=7&amp;hProperty=15&amp;dtYear=1/1/2024%2012:00:00%20AM&amp;iBook=1%22)" TargetMode="External"/><Relationship Id="rId175" Type="http://schemas.openxmlformats.org/officeDocument/2006/relationships/hyperlink" Target="javascript:OpenNewWindow(%22GLBudget.Detail.aspx?WCI=n&amp;hAcct=259&amp;hRevision=0&amp;sActualsBooks=1&amp;hTree=7&amp;hProperty=15&amp;dtYear=1/1/2024%2012:00:00%20AM&amp;iBook=1%22)" TargetMode="External"/><Relationship Id="rId196" Type="http://schemas.openxmlformats.org/officeDocument/2006/relationships/hyperlink" Target="javascript:OpenNewWindow(%22GLBudget.Detail.aspx?WCI=n&amp;hAcct=272&amp;hRevision=0&amp;sActualsBooks=1&amp;hTree=7&amp;hProperty=15&amp;dtYear=1/1/2024%2012:00:00%20AM&amp;iBook=1%22)" TargetMode="External"/><Relationship Id="rId200" Type="http://schemas.openxmlformats.org/officeDocument/2006/relationships/hyperlink" Target="javascript:OpenNewWindow(%22GLBudget.Detail.aspx?WCI=n&amp;hAcct=276&amp;hRevision=0&amp;sActualsBooks=1&amp;hTree=7&amp;hProperty=15&amp;dtYear=1/1/2024%2012:00:00%20AM&amp;iBook=1%22)" TargetMode="External"/><Relationship Id="rId16" Type="http://schemas.openxmlformats.org/officeDocument/2006/relationships/hyperlink" Target="javascript:OpenNewWindow(%22GLBudget.Detail.aspx?WCI=n&amp;hAcct=133&amp;hRevision=0&amp;sActualsBooks=1&amp;hTree=7&amp;hProperty=15&amp;dtYear=1/1/2024%2012:00:00%20AM&amp;iBook=1%22)" TargetMode="External"/><Relationship Id="rId221" Type="http://schemas.openxmlformats.org/officeDocument/2006/relationships/hyperlink" Target="javascript:OpenNewWindow(%22GLBudget.Detail.aspx?WCI=n&amp;hAcct=537&amp;hRevision=0&amp;sActualsBooks=1&amp;hTree=7&amp;hProperty=15&amp;dtYear=1/1/2024%2012:00:00%20AM&amp;iBook=1%22)" TargetMode="External"/><Relationship Id="rId242" Type="http://schemas.openxmlformats.org/officeDocument/2006/relationships/hyperlink" Target="javascript:OpenNewWindow(%22GLBudget.Detail.aspx?WCI=n&amp;hAcct=580&amp;hRevision=0&amp;sActualsBooks=1&amp;hTree=7&amp;hProperty=15&amp;dtYear=1/1/2024%2012:00:00%20AM&amp;iBook=1%22)" TargetMode="External"/><Relationship Id="rId263" Type="http://schemas.openxmlformats.org/officeDocument/2006/relationships/hyperlink" Target="javascript:OpenNewWindow(%22GLBudget.Detail.aspx?WCI=n&amp;hAcct=298&amp;hRevision=0&amp;sActualsBooks=1&amp;hTree=7&amp;hProperty=15&amp;dtYear=1/1/2024%2012:00:00%20AM&amp;iBook=1%22)" TargetMode="External"/><Relationship Id="rId284" Type="http://schemas.openxmlformats.org/officeDocument/2006/relationships/hyperlink" Target="javascript:OpenNewWindow(%22GLBudget.Detail.aspx?WCI=n&amp;hAcct=313&amp;hRevision=0&amp;sActualsBooks=1&amp;hTree=7&amp;hProperty=15&amp;dtYear=1/1/2024%2012:00:00%20AM&amp;iBook=1%22)" TargetMode="External"/><Relationship Id="rId37" Type="http://schemas.openxmlformats.org/officeDocument/2006/relationships/hyperlink" Target="javascript:OpenNewWindow(%22GLBudget.Detail.aspx?WCI=n&amp;hAcct=675&amp;hRevision=0&amp;sActualsBooks=1&amp;hTree=7&amp;hProperty=15&amp;dtYear=1/1/2024%2012:00:00%20AM&amp;iBook=1%22)" TargetMode="External"/><Relationship Id="rId58" Type="http://schemas.openxmlformats.org/officeDocument/2006/relationships/hyperlink" Target="javascript:OpenNewWindow(%22GLBudget.Detail.aspx?WCI=n&amp;hAcct=603&amp;hRevision=0&amp;sActualsBooks=1&amp;hTree=7&amp;hProperty=15&amp;dtYear=1/1/2024%2012:00:00%20AM&amp;iBook=1%22)" TargetMode="External"/><Relationship Id="rId79" Type="http://schemas.openxmlformats.org/officeDocument/2006/relationships/hyperlink" Target="javascript:OpenNewWindow(%22GLBudget.Detail.aspx?WCI=n&amp;hAcct=175&amp;hRevision=0&amp;sActualsBooks=1&amp;hTree=7&amp;hProperty=15&amp;dtYear=1/1/2024%2012:00:00%20AM&amp;iBook=1%22)" TargetMode="External"/><Relationship Id="rId102" Type="http://schemas.openxmlformats.org/officeDocument/2006/relationships/hyperlink" Target="javascript:OpenNewWindow(%22GLBudget.Detail.aspx?WCI=n&amp;hAcct=200&amp;hRevision=0&amp;sActualsBooks=1&amp;hTree=7&amp;hProperty=15&amp;dtYear=1/1/2024%2012:00:00%20AM&amp;iBook=1%22)" TargetMode="External"/><Relationship Id="rId123" Type="http://schemas.openxmlformats.org/officeDocument/2006/relationships/hyperlink" Target="javascript:OpenNewWindow(%22GLBudget.Detail.aspx?WCI=n&amp;hAcct=333&amp;hRevision=0&amp;sActualsBooks=1&amp;hTree=7&amp;hProperty=15&amp;dtYear=1/1/2024%2012:00:00%20AM&amp;iBook=1%22)" TargetMode="External"/><Relationship Id="rId144" Type="http://schemas.openxmlformats.org/officeDocument/2006/relationships/hyperlink" Target="javascript:OpenNewWindow(%22GLBudget.Detail.aspx?WCI=n&amp;hAcct=498&amp;hRevision=0&amp;sActualsBooks=1&amp;hTree=7&amp;hProperty=15&amp;dtYear=1/1/2024%2012:00:00%20AM&amp;iBook=1%22)" TargetMode="External"/><Relationship Id="rId90" Type="http://schemas.openxmlformats.org/officeDocument/2006/relationships/hyperlink" Target="javascript:OpenNewWindow(%22GLBudget.Detail.aspx?WCI=n&amp;hAcct=189&amp;hRevision=0&amp;sActualsBooks=1&amp;hTree=7&amp;hProperty=15&amp;dtYear=1/1/2024%2012:00:00%20AM&amp;iBook=1%22)" TargetMode="External"/><Relationship Id="rId165" Type="http://schemas.openxmlformats.org/officeDocument/2006/relationships/hyperlink" Target="javascript:OpenNewWindow(%22GLBudget.Detail.aspx?WCI=n&amp;hAcct=247&amp;hRevision=0&amp;sActualsBooks=1&amp;hTree=7&amp;hProperty=15&amp;dtYear=1/1/2024%2012:00:00%20AM&amp;iBook=1%22)" TargetMode="External"/><Relationship Id="rId186" Type="http://schemas.openxmlformats.org/officeDocument/2006/relationships/hyperlink" Target="javascript:OpenNewWindow(%22GLBudget.Detail.aspx?WCI=n&amp;hAcct=265&amp;hRevision=0&amp;sActualsBooks=1&amp;hTree=7&amp;hProperty=15&amp;dtYear=1/1/2024%2012:00:00%20AM&amp;iBook=1%22)" TargetMode="External"/><Relationship Id="rId211" Type="http://schemas.openxmlformats.org/officeDocument/2006/relationships/hyperlink" Target="javascript:OpenNewWindow(%22GLBudget.Detail.aspx?WCI=n&amp;hAcct=506&amp;hRevision=0&amp;sActualsBooks=1&amp;hTree=7&amp;hProperty=15&amp;dtYear=1/1/2024%2012:00:00%20AM&amp;iBook=1%22)" TargetMode="External"/><Relationship Id="rId232" Type="http://schemas.openxmlformats.org/officeDocument/2006/relationships/hyperlink" Target="javascript:OpenNewWindow(%22GLBudget.Detail.aspx?WCI=n&amp;hAcct=581&amp;hRevision=0&amp;sActualsBooks=1&amp;hTree=7&amp;hProperty=15&amp;dtYear=1/1/2024%2012:00:00%20AM&amp;iBook=1%22)" TargetMode="External"/><Relationship Id="rId253" Type="http://schemas.openxmlformats.org/officeDocument/2006/relationships/hyperlink" Target="javascript:OpenNewWindow(%22GLBudget.Detail.aspx?WCI=n&amp;hAcct=541&amp;hRevision=0&amp;sActualsBooks=1&amp;hTree=7&amp;hProperty=15&amp;dtYear=1/1/2024%2012:00:00%20AM&amp;iBook=1%22)" TargetMode="External"/><Relationship Id="rId274" Type="http://schemas.openxmlformats.org/officeDocument/2006/relationships/hyperlink" Target="javascript:OpenNewWindow(%22GLBudget.Detail.aspx?WCI=n&amp;hAcct=307&amp;hRevision=0&amp;sActualsBooks=1&amp;hTree=7&amp;hProperty=15&amp;dtYear=1/1/2024%2012:00:00%20AM&amp;iBook=1%22)" TargetMode="External"/><Relationship Id="rId27" Type="http://schemas.openxmlformats.org/officeDocument/2006/relationships/hyperlink" Target="javascript:OpenNewWindow(%22GLBudget.Detail.aspx?WCI=n&amp;hAcct=144&amp;hRevision=0&amp;sActualsBooks=1&amp;hTree=7&amp;hProperty=15&amp;dtYear=1/1/2024%2012:00:00%20AM&amp;iBook=1%22)" TargetMode="External"/><Relationship Id="rId48" Type="http://schemas.openxmlformats.org/officeDocument/2006/relationships/hyperlink" Target="javascript:OpenNewWindow(%22GLBudget.Detail.aspx?WCI=n&amp;hAcct=689&amp;hRevision=0&amp;sActualsBooks=1&amp;hTree=7&amp;hProperty=15&amp;dtYear=1/1/2024%2012:00:00%20AM&amp;iBook=1%22)" TargetMode="External"/><Relationship Id="rId69" Type="http://schemas.openxmlformats.org/officeDocument/2006/relationships/hyperlink" Target="javascript:OpenNewWindow(%22GLBudget.Detail.aspx?WCI=n&amp;hAcct=620&amp;hRevision=0&amp;sActualsBooks=1&amp;hTree=7&amp;hProperty=15&amp;dtYear=1/1/2024%2012:00:00%20AM&amp;iBook=1%22)" TargetMode="External"/><Relationship Id="rId113" Type="http://schemas.openxmlformats.org/officeDocument/2006/relationships/hyperlink" Target="javascript:OpenNewWindow(%22GLBudget.Detail.aspx?WCI=n&amp;hAcct=213&amp;hRevision=0&amp;sActualsBooks=1&amp;hTree=7&amp;hProperty=15&amp;dtYear=1/1/2024%2012:00:00%20AM&amp;iBook=1%22)" TargetMode="External"/><Relationship Id="rId134" Type="http://schemas.openxmlformats.org/officeDocument/2006/relationships/hyperlink" Target="javascript:OpenNewWindow(%22GLBudget.Detail.aspx?WCI=n&amp;hAcct=702&amp;hRevision=0&amp;sActualsBooks=1&amp;hTree=7&amp;hProperty=15&amp;dtYear=1/1/2024%2012:00:00%20AM&amp;iBook=1%22)" TargetMode="External"/><Relationship Id="rId80" Type="http://schemas.openxmlformats.org/officeDocument/2006/relationships/hyperlink" Target="javascript:OpenNewWindow(%22GLBudget.Detail.aspx?WCI=n&amp;hAcct=176&amp;hRevision=0&amp;sActualsBooks=1&amp;hTree=7&amp;hProperty=15&amp;dtYear=1/1/2024%2012:00:00%20AM&amp;iBook=1%22)" TargetMode="External"/><Relationship Id="rId155" Type="http://schemas.openxmlformats.org/officeDocument/2006/relationships/hyperlink" Target="javascript:OpenNewWindow(%22GLBudget.Detail.aspx?WCI=n&amp;hAcct=234&amp;hRevision=0&amp;sActualsBooks=1&amp;hTree=7&amp;hProperty=15&amp;dtYear=1/1/2024%2012:00:00%20AM&amp;iBook=1%22)" TargetMode="External"/><Relationship Id="rId176" Type="http://schemas.openxmlformats.org/officeDocument/2006/relationships/hyperlink" Target="javascript:OpenNewWindow(%22GLBudget.Detail.aspx?WCI=n&amp;hAcct=448&amp;hRevision=0&amp;sActualsBooks=1&amp;hTree=7&amp;hProperty=15&amp;dtYear=1/1/2024%2012:00:00%20AM&amp;iBook=1%22)" TargetMode="External"/><Relationship Id="rId197" Type="http://schemas.openxmlformats.org/officeDocument/2006/relationships/hyperlink" Target="javascript:OpenNewWindow(%22GLBudget.Detail.aspx?WCI=n&amp;hAcct=273&amp;hRevision=0&amp;sActualsBooks=1&amp;hTree=7&amp;hProperty=15&amp;dtYear=1/1/2024%2012:00:00%20AM&amp;iBook=1%22)" TargetMode="External"/><Relationship Id="rId201" Type="http://schemas.openxmlformats.org/officeDocument/2006/relationships/hyperlink" Target="javascript:OpenNewWindow(%22GLBudget.Detail.aspx?WCI=n&amp;hAcct=277&amp;hRevision=0&amp;sActualsBooks=1&amp;hTree=7&amp;hProperty=15&amp;dtYear=1/1/2024%2012:00:00%20AM&amp;iBook=1%22)" TargetMode="External"/><Relationship Id="rId222" Type="http://schemas.openxmlformats.org/officeDocument/2006/relationships/hyperlink" Target="javascript:OpenNewWindow(%22GLBudget.Detail.aspx?WCI=n&amp;hAcct=288&amp;hRevision=0&amp;sActualsBooks=1&amp;hTree=7&amp;hProperty=15&amp;dtYear=1/1/2024%2012:00:00%20AM&amp;iBook=1%22)" TargetMode="External"/><Relationship Id="rId243" Type="http://schemas.openxmlformats.org/officeDocument/2006/relationships/hyperlink" Target="javascript:OpenNewWindow(%22GLBudget.Detail.aspx?WCI=n&amp;hAcct=328&amp;hRevision=0&amp;sActualsBooks=1&amp;hTree=7&amp;hProperty=15&amp;dtYear=1/1/2024%2012:00:00%20AM&amp;iBook=1%22)" TargetMode="External"/><Relationship Id="rId264" Type="http://schemas.openxmlformats.org/officeDocument/2006/relationships/hyperlink" Target="javascript:OpenNewWindow(%22GLBudget.Detail.aspx?WCI=n&amp;hAcct=373&amp;hRevision=0&amp;sActualsBooks=1&amp;hTree=7&amp;hProperty=15&amp;dtYear=1/1/2024%2012:00:00%20AM&amp;iBook=1%22)" TargetMode="External"/><Relationship Id="rId285" Type="http://schemas.openxmlformats.org/officeDocument/2006/relationships/hyperlink" Target="javascript:OpenNewWindow(%22GLBudget.Detail.aspx?WCI=n&amp;hAcct=314&amp;hRevision=0&amp;sActualsBooks=1&amp;hTree=7&amp;hProperty=15&amp;dtYear=1/1/2024%2012:00:00%20AM&amp;iBook=1%22)" TargetMode="External"/><Relationship Id="rId17" Type="http://schemas.openxmlformats.org/officeDocument/2006/relationships/hyperlink" Target="javascript:OpenNewWindow(%22GLBudget.Detail.aspx?WCI=n&amp;hAcct=371&amp;hRevision=0&amp;sActualsBooks=1&amp;hTree=7&amp;hProperty=15&amp;dtYear=1/1/2024%2012:00:00%20AM&amp;iBook=1%22)" TargetMode="External"/><Relationship Id="rId38" Type="http://schemas.openxmlformats.org/officeDocument/2006/relationships/hyperlink" Target="javascript:OpenNewWindow(%22GLBudget.Detail.aspx?WCI=n&amp;hAcct=149&amp;hRevision=0&amp;sActualsBooks=1&amp;hTree=7&amp;hProperty=15&amp;dtYear=1/1/2024%2012:00:00%20AM&amp;iBook=1%22)" TargetMode="External"/><Relationship Id="rId59" Type="http://schemas.openxmlformats.org/officeDocument/2006/relationships/hyperlink" Target="javascript:OpenNewWindow(%22GLBudget.Detail.aspx?WCI=n&amp;hAcct=604&amp;hRevision=0&amp;sActualsBooks=1&amp;hTree=7&amp;hProperty=15&amp;dtYear=1/1/2024%2012:00:00%20AM&amp;iBook=1%22)" TargetMode="External"/><Relationship Id="rId103" Type="http://schemas.openxmlformats.org/officeDocument/2006/relationships/hyperlink" Target="javascript:OpenNewWindow(%22GLBudget.Detail.aspx?WCI=n&amp;hAcct=201&amp;hRevision=0&amp;sActualsBooks=1&amp;hTree=7&amp;hProperty=15&amp;dtYear=1/1/2024%2012:00:00%20AM&amp;iBook=1%22)" TargetMode="External"/><Relationship Id="rId124" Type="http://schemas.openxmlformats.org/officeDocument/2006/relationships/hyperlink" Target="javascript:OpenNewWindow(%22GLBudget.Detail.aspx?WCI=n&amp;hAcct=190&amp;hRevision=0&amp;sActualsBooks=1&amp;hTree=7&amp;hProperty=15&amp;dtYear=1/1/2024%2012:00:00%20AM&amp;iBook=1%22)" TargetMode="External"/><Relationship Id="rId70" Type="http://schemas.openxmlformats.org/officeDocument/2006/relationships/hyperlink" Target="javascript:OpenNewWindow(%22GLBudget.Detail.aspx?WCI=n&amp;hAcct=621&amp;hRevision=0&amp;sActualsBooks=1&amp;hTree=7&amp;hProperty=15&amp;dtYear=1/1/2024%2012:00:00%20AM&amp;iBook=1%22)" TargetMode="External"/><Relationship Id="rId91" Type="http://schemas.openxmlformats.org/officeDocument/2006/relationships/hyperlink" Target="javascript:OpenNewWindow(%22GLBudget.Detail.aspx?WCI=n&amp;hAcct=191&amp;hRevision=0&amp;sActualsBooks=1&amp;hTree=7&amp;hProperty=15&amp;dtYear=1/1/2024%2012:00:00%20AM&amp;iBook=1%22)" TargetMode="External"/><Relationship Id="rId145" Type="http://schemas.openxmlformats.org/officeDocument/2006/relationships/hyperlink" Target="javascript:OpenNewWindow(%22GLBudget.Detail.aspx?WCI=n&amp;hAcct=499&amp;hRevision=0&amp;sActualsBooks=1&amp;hTree=7&amp;hProperty=15&amp;dtYear=1/1/2024%2012:00:00%20AM&amp;iBook=1%22)" TargetMode="External"/><Relationship Id="rId166" Type="http://schemas.openxmlformats.org/officeDocument/2006/relationships/hyperlink" Target="javascript:OpenNewWindow(%22GLBudget.Detail.aspx?WCI=n&amp;hAcct=250&amp;hRevision=0&amp;sActualsBooks=1&amp;hTree=7&amp;hProperty=15&amp;dtYear=1/1/2024%2012:00:00%20AM&amp;iBook=1%22)" TargetMode="External"/><Relationship Id="rId187" Type="http://schemas.openxmlformats.org/officeDocument/2006/relationships/hyperlink" Target="javascript:OpenNewWindow(%22GLBudget.Detail.aspx?WCI=n&amp;hAcct=266&amp;hRevision=0&amp;sActualsBooks=1&amp;hTree=7&amp;hProperty=15&amp;dtYear=1/1/2024%2012:00:00%20AM&amp;iBook=1%22)" TargetMode="External"/><Relationship Id="rId1" Type="http://schemas.openxmlformats.org/officeDocument/2006/relationships/hyperlink" Target="javascript:OpenNewWindow(%22GLBudget.Detail.aspx?WCI=n&amp;hAcct=124&amp;hRevision=0&amp;sActualsBooks=1&amp;hTree=7&amp;hProperty=15&amp;dtYear=1/1/2024%2012:00:00%20AM&amp;iBook=1%22)" TargetMode="External"/><Relationship Id="rId212" Type="http://schemas.openxmlformats.org/officeDocument/2006/relationships/hyperlink" Target="javascript:OpenNewWindow(%22GLBudget.Detail.aspx?WCI=n&amp;hAcct=507&amp;hRevision=0&amp;sActualsBooks=1&amp;hTree=7&amp;hProperty=15&amp;dtYear=1/1/2024%2012:00:00%20AM&amp;iBook=1%22)" TargetMode="External"/><Relationship Id="rId233" Type="http://schemas.openxmlformats.org/officeDocument/2006/relationships/hyperlink" Target="javascript:OpenNewWindow(%22GLBudget.Detail.aspx?WCI=n&amp;hAcct=573&amp;hRevision=0&amp;sActualsBooks=1&amp;hTree=7&amp;hProperty=15&amp;dtYear=1/1/2024%2012:00:00%20AM&amp;iBook=1%22)" TargetMode="External"/><Relationship Id="rId254" Type="http://schemas.openxmlformats.org/officeDocument/2006/relationships/hyperlink" Target="javascript:OpenNewWindow(%22GLBudget.Detail.aspx?WCI=n&amp;hAcct=539&amp;hRevision=0&amp;sActualsBooks=1&amp;hTree=7&amp;hProperty=15&amp;dtYear=1/1/2024%2012:00:00%20AM&amp;iBook=1%22)" TargetMode="External"/><Relationship Id="rId28" Type="http://schemas.openxmlformats.org/officeDocument/2006/relationships/hyperlink" Target="javascript:OpenNewWindow(%22GLBudget.Detail.aspx?WCI=n&amp;hAcct=145&amp;hRevision=0&amp;sActualsBooks=1&amp;hTree=7&amp;hProperty=15&amp;dtYear=1/1/2024%2012:00:00%20AM&amp;iBook=1%22)" TargetMode="External"/><Relationship Id="rId49" Type="http://schemas.openxmlformats.org/officeDocument/2006/relationships/hyperlink" Target="javascript:OpenNewWindow(%22GLBudget.Detail.aspx?WCI=n&amp;hAcct=691&amp;hRevision=0&amp;sActualsBooks=1&amp;hTree=7&amp;hProperty=15&amp;dtYear=1/1/2024%2012:00:00%20AM&amp;iBook=1%22)" TargetMode="External"/><Relationship Id="rId114" Type="http://schemas.openxmlformats.org/officeDocument/2006/relationships/hyperlink" Target="javascript:OpenNewWindow(%22GLBudget.Detail.aspx?WCI=n&amp;hAcct=214&amp;hRevision=0&amp;sActualsBooks=1&amp;hTree=7&amp;hProperty=15&amp;dtYear=1/1/2024%2012:00:00%20AM&amp;iBook=1%22)" TargetMode="External"/><Relationship Id="rId275" Type="http://schemas.openxmlformats.org/officeDocument/2006/relationships/hyperlink" Target="javascript:OpenNewWindow(%22GLBudget.Detail.aspx?WCI=n&amp;hAcct=308&amp;hRevision=0&amp;sActualsBooks=1&amp;hTree=7&amp;hProperty=15&amp;dtYear=1/1/2024%2012:00:00%20AM&amp;iBook=1%22)" TargetMode="External"/><Relationship Id="rId60" Type="http://schemas.openxmlformats.org/officeDocument/2006/relationships/hyperlink" Target="javascript:OpenNewWindow(%22GLBudget.Detail.aspx?WCI=n&amp;hAcct=156&amp;hRevision=0&amp;sActualsBooks=1&amp;hTree=7&amp;hProperty=15&amp;dtYear=1/1/2024%2012:00:00%20AM&amp;iBook=1%22)" TargetMode="External"/><Relationship Id="rId81" Type="http://schemas.openxmlformats.org/officeDocument/2006/relationships/hyperlink" Target="javascript:OpenNewWindow(%22GLBudget.Detail.aspx?WCI=n&amp;hAcct=490&amp;hRevision=0&amp;sActualsBooks=1&amp;hTree=7&amp;hProperty=15&amp;dtYear=1/1/2024%2012:00:00%20AM&amp;iBook=1%22)" TargetMode="External"/><Relationship Id="rId135" Type="http://schemas.openxmlformats.org/officeDocument/2006/relationships/hyperlink" Target="javascript:OpenNewWindow(%22GLBudget.Detail.aspx?WCI=n&amp;hAcct=500&amp;hRevision=0&amp;sActualsBooks=1&amp;hTree=7&amp;hProperty=15&amp;dtYear=1/1/2024%2012:00:00%20AM&amp;iBook=1%22)" TargetMode="External"/><Relationship Id="rId156" Type="http://schemas.openxmlformats.org/officeDocument/2006/relationships/hyperlink" Target="javascript:OpenNewWindow(%22GLBudget.Detail.aspx?WCI=n&amp;hAcct=235&amp;hRevision=0&amp;sActualsBooks=1&amp;hTree=7&amp;hProperty=15&amp;dtYear=1/1/2024%2012:00:00%20AM&amp;iBook=1%22)" TargetMode="External"/><Relationship Id="rId177" Type="http://schemas.openxmlformats.org/officeDocument/2006/relationships/hyperlink" Target="javascript:OpenNewWindow(%22GLBudget.Detail.aspx?WCI=n&amp;hAcct=502&amp;hRevision=0&amp;sActualsBooks=1&amp;hTree=7&amp;hProperty=15&amp;dtYear=1/1/2024%2012:00:00%20AM&amp;iBook=1%22)" TargetMode="External"/><Relationship Id="rId198" Type="http://schemas.openxmlformats.org/officeDocument/2006/relationships/hyperlink" Target="javascript:OpenNewWindow(%22GLBudget.Detail.aspx?WCI=n&amp;hAcct=274&amp;hRevision=0&amp;sActualsBooks=1&amp;hTree=7&amp;hProperty=15&amp;dtYear=1/1/2024%2012:00:00%20AM&amp;iBook=1%22)" TargetMode="External"/><Relationship Id="rId202" Type="http://schemas.openxmlformats.org/officeDocument/2006/relationships/hyperlink" Target="javascript:OpenNewWindow(%22GLBudget.Detail.aspx?WCI=n&amp;hAcct=278&amp;hRevision=0&amp;sActualsBooks=1&amp;hTree=7&amp;hProperty=15&amp;dtYear=1/1/2024%2012:00:00%20AM&amp;iBook=1%22)" TargetMode="External"/><Relationship Id="rId223" Type="http://schemas.openxmlformats.org/officeDocument/2006/relationships/hyperlink" Target="javascript:OpenNewWindow(%22GLBudget.Detail.aspx?WCI=n&amp;hAcct=289&amp;hRevision=0&amp;sActualsBooks=1&amp;hTree=7&amp;hProperty=15&amp;dtYear=1/1/2024%2012:00:00%20AM&amp;iBook=1%22)" TargetMode="External"/><Relationship Id="rId244" Type="http://schemas.openxmlformats.org/officeDocument/2006/relationships/hyperlink" Target="javascript:OpenNewWindow(%22GLBudget.Detail.aspx?WCI=n&amp;hAcct=583&amp;hRevision=0&amp;sActualsBooks=1&amp;hTree=7&amp;hProperty=15&amp;dtYear=1/1/2024%2012:00:00%20AM&amp;iBook=1%22)" TargetMode="External"/><Relationship Id="rId18" Type="http://schemas.openxmlformats.org/officeDocument/2006/relationships/hyperlink" Target="javascript:OpenNewWindow(%22GLBudget.Detail.aspx?WCI=n&amp;hAcct=372&amp;hRevision=0&amp;sActualsBooks=1&amp;hTree=7&amp;hProperty=15&amp;dtYear=1/1/2024%2012:00:00%20AM&amp;iBook=1%22)" TargetMode="External"/><Relationship Id="rId39" Type="http://schemas.openxmlformats.org/officeDocument/2006/relationships/hyperlink" Target="javascript:OpenNewWindow(%22GLBudget.Detail.aspx?WCI=n&amp;hAcct=655&amp;hRevision=0&amp;sActualsBooks=1&amp;hTree=7&amp;hProperty=15&amp;dtYear=1/1/2024%2012:00:00%20AM&amp;iBook=1%22)" TargetMode="External"/><Relationship Id="rId265" Type="http://schemas.openxmlformats.org/officeDocument/2006/relationships/hyperlink" Target="javascript:OpenNewWindow(%22GLBudget.Detail.aspx?WCI=n&amp;hAcct=299&amp;hRevision=0&amp;sActualsBooks=1&amp;hTree=7&amp;hProperty=15&amp;dtYear=1/1/2024%2012:00:00%20AM&amp;iBook=1%22)" TargetMode="External"/><Relationship Id="rId286" Type="http://schemas.openxmlformats.org/officeDocument/2006/relationships/hyperlink" Target="javascript:OpenNewWindow(%22GLBudget.Detail.aspx?WCI=n&amp;hAcct=315&amp;hRevision=0&amp;sActualsBooks=1&amp;hTree=7&amp;hProperty=15&amp;dtYear=1/1/2024%2012:00:00%20AM&amp;iBook=1%22)" TargetMode="External"/><Relationship Id="rId50" Type="http://schemas.openxmlformats.org/officeDocument/2006/relationships/hyperlink" Target="javascript:OpenNewWindow(%22GLBudget.Detail.aspx?WCI=n&amp;hAcct=693&amp;hRevision=0&amp;sActualsBooks=1&amp;hTree=7&amp;hProperty=15&amp;dtYear=1/1/2024%2012:00:00%20AM&amp;iBook=1%22)" TargetMode="External"/><Relationship Id="rId104" Type="http://schemas.openxmlformats.org/officeDocument/2006/relationships/hyperlink" Target="javascript:OpenNewWindow(%22GLBudget.Detail.aspx?WCI=n&amp;hAcct=202&amp;hRevision=0&amp;sActualsBooks=1&amp;hTree=7&amp;hProperty=15&amp;dtYear=1/1/2024%2012:00:00%20AM&amp;iBook=1%22)" TargetMode="External"/><Relationship Id="rId125" Type="http://schemas.openxmlformats.org/officeDocument/2006/relationships/hyperlink" Target="javascript:OpenNewWindow(%22GLBudget.Detail.aspx?WCI=n&amp;hAcct=662&amp;hRevision=0&amp;sActualsBooks=1&amp;hTree=7&amp;hProperty=15&amp;dtYear=1/1/2024%2012:00:00%20AM&amp;iBook=1%22)" TargetMode="External"/><Relationship Id="rId146" Type="http://schemas.openxmlformats.org/officeDocument/2006/relationships/hyperlink" Target="javascript:OpenNewWindow(%22GLBudget.Detail.aspx?WCI=n&amp;hAcct=224&amp;hRevision=0&amp;sActualsBooks=1&amp;hTree=7&amp;hProperty=15&amp;dtYear=1/1/2024%2012:00:00%20AM&amp;iBook=1%22)" TargetMode="External"/><Relationship Id="rId167" Type="http://schemas.openxmlformats.org/officeDocument/2006/relationships/hyperlink" Target="javascript:OpenNewWindow(%22GLBudget.Detail.aspx?WCI=n&amp;hAcct=251&amp;hRevision=0&amp;sActualsBooks=1&amp;hTree=7&amp;hProperty=15&amp;dtYear=1/1/2024%2012:00:00%20AM&amp;iBook=1%22)" TargetMode="External"/><Relationship Id="rId188" Type="http://schemas.openxmlformats.org/officeDocument/2006/relationships/hyperlink" Target="javascript:OpenNewWindow(%22GLBudget.Detail.aspx?WCI=n&amp;hAcct=703&amp;hRevision=0&amp;sActualsBooks=1&amp;hTree=7&amp;hProperty=15&amp;dtYear=1/1/2024%2012:00:00%20AM&amp;iBook=1%22)" TargetMode="External"/><Relationship Id="rId71" Type="http://schemas.openxmlformats.org/officeDocument/2006/relationships/hyperlink" Target="javascript:OpenNewWindow(%22GLBudget.Detail.aspx?WCI=n&amp;hAcct=164&amp;hRevision=0&amp;sActualsBooks=1&amp;hTree=7&amp;hProperty=15&amp;dtYear=1/1/2024%2012:00:00%20AM&amp;iBook=1%22)" TargetMode="External"/><Relationship Id="rId92" Type="http://schemas.openxmlformats.org/officeDocument/2006/relationships/hyperlink" Target="javascript:OpenNewWindow(%22GLBudget.Detail.aspx?WCI=n&amp;hAcct=192&amp;hRevision=0&amp;sActualsBooks=1&amp;hTree=7&amp;hProperty=15&amp;dtYear=1/1/2024%2012:00:00%20AM&amp;iBook=1%22)" TargetMode="External"/><Relationship Id="rId213" Type="http://schemas.openxmlformats.org/officeDocument/2006/relationships/hyperlink" Target="javascript:OpenNewWindow(%22GLBudget.Detail.aspx?WCI=n&amp;hAcct=508&amp;hRevision=0&amp;sActualsBooks=1&amp;hTree=7&amp;hProperty=15&amp;dtYear=1/1/2024%2012:00:00%20AM&amp;iBook=1%22)" TargetMode="External"/><Relationship Id="rId234" Type="http://schemas.openxmlformats.org/officeDocument/2006/relationships/hyperlink" Target="javascript:OpenNewWindow(%22GLBudget.Detail.aspx?WCI=n&amp;hAcct=551&amp;hRevision=0&amp;sActualsBooks=1&amp;hTree=7&amp;hProperty=15&amp;dtYear=1/1/2024%2012:00:00%20AM&amp;iBook=1%22)" TargetMode="External"/><Relationship Id="rId2" Type="http://schemas.openxmlformats.org/officeDocument/2006/relationships/hyperlink" Target="javascript:OpenNewWindow(%22GLBudget.Detail.aspx?WCI=n&amp;hAcct=125&amp;hRevision=0&amp;sActualsBooks=1&amp;hTree=7&amp;hProperty=15&amp;dtYear=1/1/2024%2012:00:00%20AM&amp;iBook=1%22)" TargetMode="External"/><Relationship Id="rId29" Type="http://schemas.openxmlformats.org/officeDocument/2006/relationships/hyperlink" Target="javascript:OpenNewWindow(%22GLBudget.Detail.aspx?WCI=n&amp;hAcct=349&amp;hRevision=0&amp;sActualsBooks=1&amp;hTree=7&amp;hProperty=15&amp;dtYear=1/1/2024%2012:00:00%20AM&amp;iBook=1%22)" TargetMode="External"/><Relationship Id="rId255" Type="http://schemas.openxmlformats.org/officeDocument/2006/relationships/hyperlink" Target="javascript:OpenNewWindow(%22GLBudget.Detail.aspx?WCI=n&amp;hAcct=540&amp;hRevision=0&amp;sActualsBooks=1&amp;hTree=7&amp;hProperty=15&amp;dtYear=1/1/2024%2012:00:00%20AM&amp;iBook=1%22)" TargetMode="External"/><Relationship Id="rId276" Type="http://schemas.openxmlformats.org/officeDocument/2006/relationships/hyperlink" Target="javascript:OpenNewWindow(%22GLBudget.Detail.aspx?WCI=n&amp;hAcct=473&amp;hRevision=0&amp;sActualsBooks=1&amp;hTree=7&amp;hProperty=15&amp;dtYear=1/1/2024%2012:00:00%20AM&amp;iBook=1%22)" TargetMode="External"/><Relationship Id="rId40" Type="http://schemas.openxmlformats.org/officeDocument/2006/relationships/hyperlink" Target="javascript:OpenNewWindow(%22GLBudget.Detail.aspx?WCI=n&amp;hAcct=651&amp;hRevision=0&amp;sActualsBooks=1&amp;hTree=7&amp;hProperty=15&amp;dtYear=1/1/2024%2012:00:00%20AM&amp;iBook=1%22)" TargetMode="External"/><Relationship Id="rId115" Type="http://schemas.openxmlformats.org/officeDocument/2006/relationships/hyperlink" Target="javascript:OpenNewWindow(%22GLBudget.Detail.aspx?WCI=n&amp;hAcct=215&amp;hRevision=0&amp;sActualsBooks=1&amp;hTree=7&amp;hProperty=15&amp;dtYear=1/1/2024%2012:00:00%20AM&amp;iBook=1%22)" TargetMode="External"/><Relationship Id="rId136" Type="http://schemas.openxmlformats.org/officeDocument/2006/relationships/hyperlink" Target="javascript:OpenNewWindow(%22GLBudget.Detail.aspx?WCI=n&amp;hAcct=501&amp;hRevision=0&amp;sActualsBooks=1&amp;hTree=7&amp;hProperty=15&amp;dtYear=1/1/2024%2012:00:00%20AM&amp;iBook=1%22)" TargetMode="External"/><Relationship Id="rId157" Type="http://schemas.openxmlformats.org/officeDocument/2006/relationships/hyperlink" Target="javascript:OpenNewWindow(%22GLBudget.Detail.aspx?WCI=n&amp;hAcct=239&amp;hRevision=0&amp;sActualsBooks=1&amp;hTree=7&amp;hProperty=15&amp;dtYear=1/1/2024%2012:00:00%20AM&amp;iBook=1%22)" TargetMode="External"/><Relationship Id="rId178" Type="http://schemas.openxmlformats.org/officeDocument/2006/relationships/hyperlink" Target="javascript:OpenNewWindow(%22GLBudget.Detail.aspx?WCI=n&amp;hAcct=503&amp;hRevision=0&amp;sActualsBooks=1&amp;hTree=7&amp;hProperty=15&amp;dtYear=1/1/2024%2012:00:00%20AM&amp;iBook=1%22)" TargetMode="External"/><Relationship Id="rId61" Type="http://schemas.openxmlformats.org/officeDocument/2006/relationships/hyperlink" Target="javascript:OpenNewWindow(%22GLBudget.Detail.aspx?WCI=n&amp;hAcct=157&amp;hRevision=0&amp;sActualsBooks=1&amp;hTree=7&amp;hProperty=15&amp;dtYear=1/1/2024%2012:00:00%20AM&amp;iBook=1%22)" TargetMode="External"/><Relationship Id="rId82" Type="http://schemas.openxmlformats.org/officeDocument/2006/relationships/hyperlink" Target="javascript:OpenNewWindow(%22GLBudget.Detail.aspx?WCI=n&amp;hAcct=179&amp;hRevision=0&amp;sActualsBooks=1&amp;hTree=7&amp;hProperty=15&amp;dtYear=1/1/2024%2012:00:00%20AM&amp;iBook=1%22)" TargetMode="External"/><Relationship Id="rId199" Type="http://schemas.openxmlformats.org/officeDocument/2006/relationships/hyperlink" Target="javascript:OpenNewWindow(%22GLBudget.Detail.aspx?WCI=n&amp;hAcct=275&amp;hRevision=0&amp;sActualsBooks=1&amp;hTree=7&amp;hProperty=15&amp;dtYear=1/1/2024%2012:00:00%20AM&amp;iBook=1%22)" TargetMode="External"/><Relationship Id="rId203" Type="http://schemas.openxmlformats.org/officeDocument/2006/relationships/hyperlink" Target="javascript:OpenNewWindow(%22GLBudget.Detail.aspx?WCI=n&amp;hAcct=279&amp;hRevision=0&amp;sActualsBooks=1&amp;hTree=7&amp;hProperty=15&amp;dtYear=1/1/2024%2012:00:00%20AM&amp;iBook=1%22)" TargetMode="External"/><Relationship Id="rId19" Type="http://schemas.openxmlformats.org/officeDocument/2006/relationships/hyperlink" Target="javascript:OpenNewWindow(%22GLBudget.Detail.aspx?WCI=n&amp;hAcct=134&amp;hRevision=0&amp;sActualsBooks=1&amp;hTree=7&amp;hProperty=15&amp;dtYear=1/1/2024%2012:00:00%20AM&amp;iBook=1%22)" TargetMode="External"/><Relationship Id="rId224" Type="http://schemas.openxmlformats.org/officeDocument/2006/relationships/hyperlink" Target="javascript:OpenNewWindow(%22GLBudget.Detail.aspx?WCI=n&amp;hAcct=613&amp;hRevision=0&amp;sActualsBooks=1&amp;hTree=7&amp;hProperty=15&amp;dtYear=1/1/2024%2012:00:00%20AM&amp;iBook=1%22)" TargetMode="External"/><Relationship Id="rId245" Type="http://schemas.openxmlformats.org/officeDocument/2006/relationships/hyperlink" Target="javascript:OpenNewWindow(%22GLBudget.Detail.aspx?WCI=n&amp;hAcct=291&amp;hRevision=0&amp;sActualsBooks=1&amp;hTree=7&amp;hProperty=15&amp;dtYear=1/1/2024%2012:00:00%20AM&amp;iBook=1%22)" TargetMode="External"/><Relationship Id="rId266" Type="http://schemas.openxmlformats.org/officeDocument/2006/relationships/hyperlink" Target="javascript:OpenNewWindow(%22GLBudget.Detail.aspx?WCI=n&amp;hAcct=300&amp;hRevision=0&amp;sActualsBooks=1&amp;hTree=7&amp;hProperty=15&amp;dtYear=1/1/2024%2012:00:00%20AM&amp;iBook=1%22)" TargetMode="External"/><Relationship Id="rId287" Type="http://schemas.openxmlformats.org/officeDocument/2006/relationships/hyperlink" Target="javascript:OpenNewWindow(%22GLBudget.Detail.aspx?WCI=n&amp;hAcct=666&amp;hRevision=0&amp;sActualsBooks=1&amp;hTree=7&amp;hProperty=15&amp;dtYear=1/1/2024%2012:00:00%20AM&amp;iBook=1%22)" TargetMode="External"/><Relationship Id="rId30" Type="http://schemas.openxmlformats.org/officeDocument/2006/relationships/hyperlink" Target="javascript:OpenNewWindow(%22GLBudget.Detail.aspx?WCI=n&amp;hAcct=460&amp;hRevision=0&amp;sActualsBooks=1&amp;hTree=7&amp;hProperty=15&amp;dtYear=1/1/2024%2012:00:00%20AM&amp;iBook=1%22)" TargetMode="External"/><Relationship Id="rId105" Type="http://schemas.openxmlformats.org/officeDocument/2006/relationships/hyperlink" Target="javascript:OpenNewWindow(%22GLBudget.Detail.aspx?WCI=n&amp;hAcct=203&amp;hRevision=0&amp;sActualsBooks=1&amp;hTree=7&amp;hProperty=15&amp;dtYear=1/1/2024%2012:00:00%20AM&amp;iBook=1%22)" TargetMode="External"/><Relationship Id="rId126" Type="http://schemas.openxmlformats.org/officeDocument/2006/relationships/hyperlink" Target="javascript:OpenNewWindow(%22GLBudget.Detail.aspx?WCI=n&amp;hAcct=220&amp;hRevision=0&amp;sActualsBooks=1&amp;hTree=7&amp;hProperty=15&amp;dtYear=1/1/2024%2012:00:00%20AM&amp;iBook=1%22)" TargetMode="External"/><Relationship Id="rId147" Type="http://schemas.openxmlformats.org/officeDocument/2006/relationships/hyperlink" Target="javascript:OpenNewWindow(%22GLBudget.Detail.aspx?WCI=n&amp;hAcct=533&amp;hRevision=0&amp;sActualsBooks=1&amp;hTree=7&amp;hProperty=15&amp;dtYear=1/1/2024%2012:00:00%20AM&amp;iBook=1%22)" TargetMode="External"/><Relationship Id="rId168" Type="http://schemas.openxmlformats.org/officeDocument/2006/relationships/hyperlink" Target="javascript:OpenNewWindow(%22GLBudget.Detail.aspx?WCI=n&amp;hAcct=252&amp;hRevision=0&amp;sActualsBooks=1&amp;hTree=7&amp;hProperty=15&amp;dtYear=1/1/2024%2012:00:00%20AM&amp;iBook=1%22)" TargetMode="External"/><Relationship Id="rId51" Type="http://schemas.openxmlformats.org/officeDocument/2006/relationships/hyperlink" Target="javascript:OpenNewWindow(%22GLBudget.Detail.aspx?WCI=n&amp;hAcct=692&amp;hRevision=0&amp;sActualsBooks=1&amp;hTree=7&amp;hProperty=15&amp;dtYear=1/1/2024%2012:00:00%20AM&amp;iBook=1%22)" TargetMode="External"/><Relationship Id="rId72" Type="http://schemas.openxmlformats.org/officeDocument/2006/relationships/hyperlink" Target="javascript:OpenNewWindow(%22GLBudget.Detail.aspx?WCI=n&amp;hAcct=609&amp;hRevision=0&amp;sActualsBooks=1&amp;hTree=7&amp;hProperty=15&amp;dtYear=1/1/2024%2012:00:00%20AM&amp;iBook=1%22)" TargetMode="External"/><Relationship Id="rId93" Type="http://schemas.openxmlformats.org/officeDocument/2006/relationships/hyperlink" Target="javascript:OpenNewWindow(%22GLBudget.Detail.aspx?WCI=n&amp;hAcct=193&amp;hRevision=0&amp;sActualsBooks=1&amp;hTree=7&amp;hProperty=15&amp;dtYear=1/1/2024%2012:00:00%20AM&amp;iBook=1%22)" TargetMode="External"/><Relationship Id="rId189" Type="http://schemas.openxmlformats.org/officeDocument/2006/relationships/hyperlink" Target="javascript:OpenNewWindow(%22GLBudget.Detail.aspx?WCI=n&amp;hAcct=267&amp;hRevision=0&amp;sActualsBooks=1&amp;hTree=7&amp;hProperty=15&amp;dtYear=1/1/2024%2012:00:00%20AM&amp;iBook=1%22)" TargetMode="External"/><Relationship Id="rId3" Type="http://schemas.openxmlformats.org/officeDocument/2006/relationships/hyperlink" Target="javascript:OpenNewWindow(%22GLBudget.Detail.aspx?WCI=n&amp;hAcct=364&amp;hRevision=0&amp;sActualsBooks=1&amp;hTree=7&amp;hProperty=15&amp;dtYear=1/1/2024%2012:00:00%20AM&amp;iBook=1%22)" TargetMode="External"/><Relationship Id="rId214" Type="http://schemas.openxmlformats.org/officeDocument/2006/relationships/hyperlink" Target="javascript:OpenNewWindow(%22GLBudget.Detail.aspx?WCI=n&amp;hAcct=283&amp;hRevision=0&amp;sActualsBooks=1&amp;hTree=7&amp;hProperty=15&amp;dtYear=1/1/2024%2012:00:00%20AM&amp;iBook=1%22)" TargetMode="External"/><Relationship Id="rId235" Type="http://schemas.openxmlformats.org/officeDocument/2006/relationships/hyperlink" Target="javascript:OpenNewWindow(%22GLBudget.Detail.aspx?WCI=n&amp;hAcct=576&amp;hRevision=0&amp;sActualsBooks=1&amp;hTree=7&amp;hProperty=15&amp;dtYear=1/1/2024%2012:00:00%20AM&amp;iBook=1%22)" TargetMode="External"/><Relationship Id="rId256" Type="http://schemas.openxmlformats.org/officeDocument/2006/relationships/hyperlink" Target="javascript:OpenNewWindow(%22GLBudget.Detail.aspx?WCI=n&amp;hAcct=542&amp;hRevision=0&amp;sActualsBooks=1&amp;hTree=7&amp;hProperty=15&amp;dtYear=1/1/2024%2012:00:00%20AM&amp;iBook=1%22)" TargetMode="External"/><Relationship Id="rId277" Type="http://schemas.openxmlformats.org/officeDocument/2006/relationships/hyperlink" Target="javascript:OpenNewWindow(%22GLBudget.Detail.aspx?WCI=n&amp;hAcct=474&amp;hRevision=0&amp;sActualsBooks=1&amp;hTree=7&amp;hProperty=15&amp;dtYear=1/1/2024%2012:00:00%20AM&amp;iBook=1%22)" TargetMode="External"/><Relationship Id="rId116" Type="http://schemas.openxmlformats.org/officeDocument/2006/relationships/hyperlink" Target="javascript:OpenNewWindow(%22GLBudget.Detail.aspx?WCI=n&amp;hAcct=216&amp;hRevision=0&amp;sActualsBooks=1&amp;hTree=7&amp;hProperty=15&amp;dtYear=1/1/2024%2012:00:00%20AM&amp;iBook=1%22)" TargetMode="External"/><Relationship Id="rId137" Type="http://schemas.openxmlformats.org/officeDocument/2006/relationships/hyperlink" Target="javascript:OpenNewWindow(%22GLBudget.Detail.aspx?WCI=n&amp;hAcct=223&amp;hRevision=0&amp;sActualsBooks=1&amp;hTree=7&amp;hProperty=15&amp;dtYear=1/1/2024%2012:00:00%20AM&amp;iBook=1%22)" TargetMode="External"/><Relationship Id="rId158" Type="http://schemas.openxmlformats.org/officeDocument/2006/relationships/hyperlink" Target="javascript:OpenNewWindow(%22GLBudget.Detail.aspx?WCI=n&amp;hAcct=240&amp;hRevision=0&amp;sActualsBooks=1&amp;hTree=7&amp;hProperty=15&amp;dtYear=1/1/2024%2012:00:00%20AM&amp;iBook=1%22)" TargetMode="External"/><Relationship Id="rId20" Type="http://schemas.openxmlformats.org/officeDocument/2006/relationships/hyperlink" Target="javascript:OpenNewWindow(%22GLBudget.Detail.aspx?WCI=n&amp;hAcct=137&amp;hRevision=0&amp;sActualsBooks=1&amp;hTree=7&amp;hProperty=15&amp;dtYear=1/1/2024%2012:00:00%20AM&amp;iBook=1%22)" TargetMode="External"/><Relationship Id="rId41" Type="http://schemas.openxmlformats.org/officeDocument/2006/relationships/hyperlink" Target="javascript:OpenNewWindow(%22GLBudget.Detail.aspx?WCI=n&amp;hAcct=649&amp;hRevision=0&amp;sActualsBooks=1&amp;hTree=7&amp;hProperty=15&amp;dtYear=1/1/2024%2012:00:00%20AM&amp;iBook=1%22)" TargetMode="External"/><Relationship Id="rId62" Type="http://schemas.openxmlformats.org/officeDocument/2006/relationships/hyperlink" Target="javascript:OpenNewWindow(%22GLBudget.Detail.aspx?WCI=n&amp;hAcct=158&amp;hRevision=0&amp;sActualsBooks=1&amp;hTree=7&amp;hProperty=15&amp;dtYear=1/1/2024%2012:00:00%20AM&amp;iBook=1%22)" TargetMode="External"/><Relationship Id="rId83" Type="http://schemas.openxmlformats.org/officeDocument/2006/relationships/hyperlink" Target="javascript:OpenNewWindow(%22GLBudget.Detail.aspx?WCI=n&amp;hAcct=180&amp;hRevision=0&amp;sActualsBooks=1&amp;hTree=7&amp;hProperty=15&amp;dtYear=1/1/2024%2012:00:00%20AM&amp;iBook=1%22)" TargetMode="External"/><Relationship Id="rId179" Type="http://schemas.openxmlformats.org/officeDocument/2006/relationships/hyperlink" Target="javascript:OpenNewWindow(%22GLBudget.Detail.aspx?WCI=n&amp;hAcct=611&amp;hRevision=0&amp;sActualsBooks=1&amp;hTree=7&amp;hProperty=15&amp;dtYear=1/1/2024%2012:00:00%20AM&amp;iBook=1%22)" TargetMode="External"/><Relationship Id="rId190" Type="http://schemas.openxmlformats.org/officeDocument/2006/relationships/hyperlink" Target="javascript:OpenNewWindow(%22GLBudget.Detail.aspx?WCI=n&amp;hAcct=449&amp;hRevision=0&amp;sActualsBooks=1&amp;hTree=7&amp;hProperty=15&amp;dtYear=1/1/2024%2012:00:00%20AM&amp;iBook=1%22)" TargetMode="External"/><Relationship Id="rId204" Type="http://schemas.openxmlformats.org/officeDocument/2006/relationships/hyperlink" Target="javascript:OpenNewWindow(%22GLBudget.Detail.aspx?WCI=n&amp;hAcct=280&amp;hRevision=0&amp;sActualsBooks=1&amp;hTree=7&amp;hProperty=15&amp;dtYear=1/1/2024%2012:00:00%20AM&amp;iBook=1%22)" TargetMode="External"/><Relationship Id="rId225" Type="http://schemas.openxmlformats.org/officeDocument/2006/relationships/hyperlink" Target="javascript:OpenNewWindow(%22GLBudget.Detail.aspx?WCI=n&amp;hAcct=290&amp;hRevision=0&amp;sActualsBooks=1&amp;hTree=7&amp;hProperty=15&amp;dtYear=1/1/2024%2012:00:00%20AM&amp;iBook=1%22)" TargetMode="External"/><Relationship Id="rId246" Type="http://schemas.openxmlformats.org/officeDocument/2006/relationships/hyperlink" Target="javascript:OpenNewWindow(%22GLBudget.Detail.aspx?WCI=n&amp;hAcct=292&amp;hRevision=0&amp;sActualsBooks=1&amp;hTree=7&amp;hProperty=15&amp;dtYear=1/1/2024%2012:00:00%20AM&amp;iBook=1%22)" TargetMode="External"/><Relationship Id="rId267" Type="http://schemas.openxmlformats.org/officeDocument/2006/relationships/hyperlink" Target="javascript:OpenNewWindow(%22GLBudget.Detail.aspx?WCI=n&amp;hAcct=301&amp;hRevision=0&amp;sActualsBooks=1&amp;hTree=7&amp;hProperty=15&amp;dtYear=1/1/2024%2012:00:00%20AM&amp;iBook=1%22)" TargetMode="External"/><Relationship Id="rId288" Type="http://schemas.openxmlformats.org/officeDocument/2006/relationships/hyperlink" Target="javascript:OpenNewWindow(%22GLBudget.Detail.aspx?WCI=n&amp;hAcct=316&amp;hRevision=0&amp;sActualsBooks=1&amp;hTree=7&amp;hProperty=15&amp;dtYear=1/1/2024%2012:00:00%20AM&amp;iBook=1%22)" TargetMode="External"/><Relationship Id="rId106" Type="http://schemas.openxmlformats.org/officeDocument/2006/relationships/hyperlink" Target="javascript:OpenNewWindow(%22GLBudget.Detail.aspx?WCI=n&amp;hAcct=447&amp;hRevision=0&amp;sActualsBooks=1&amp;hTree=7&amp;hProperty=15&amp;dtYear=1/1/2024%2012:00:00%20AM&amp;iBook=1%22)" TargetMode="External"/><Relationship Id="rId127" Type="http://schemas.openxmlformats.org/officeDocument/2006/relationships/hyperlink" Target="javascript:OpenNewWindow(%22GLBudget.Detail.aspx?WCI=n&amp;hAcct=612&amp;hRevision=0&amp;sActualsBooks=1&amp;hTree=7&amp;hProperty=15&amp;dtYear=1/1/2024%2012:00:00%20AM&amp;iBook=1%22)" TargetMode="External"/><Relationship Id="rId10" Type="http://schemas.openxmlformats.org/officeDocument/2006/relationships/hyperlink" Target="javascript:OpenNewWindow(%22GLBudget.Detail.aspx?WCI=n&amp;hAcct=348&amp;hRevision=0&amp;sActualsBooks=1&amp;hTree=7&amp;hProperty=15&amp;dtYear=1/1/2024%2012:00:00%20AM&amp;iBook=1%22)" TargetMode="External"/><Relationship Id="rId31" Type="http://schemas.openxmlformats.org/officeDocument/2006/relationships/hyperlink" Target="javascript:OpenNewWindow(%22GLBudget.Detail.aspx?WCI=n&amp;hAcct=461&amp;hRevision=0&amp;sActualsBooks=1&amp;hTree=7&amp;hProperty=15&amp;dtYear=1/1/2024%2012:00:00%20AM&amp;iBook=1%22)" TargetMode="External"/><Relationship Id="rId52" Type="http://schemas.openxmlformats.org/officeDocument/2006/relationships/hyperlink" Target="javascript:OpenNewWindow(%22GLBudget.Detail.aspx?WCI=n&amp;hAcct=150&amp;hRevision=0&amp;sActualsBooks=1&amp;hTree=7&amp;hProperty=15&amp;dtYear=1/1/2024%2012:00:00%20AM&amp;iBook=1%22)" TargetMode="External"/><Relationship Id="rId73" Type="http://schemas.openxmlformats.org/officeDocument/2006/relationships/hyperlink" Target="javascript:OpenNewWindow(%22GLBudget.Detail.aspx?WCI=n&amp;hAcct=165&amp;hRevision=0&amp;sActualsBooks=1&amp;hTree=7&amp;hProperty=15&amp;dtYear=1/1/2024%2012:00:00%20AM&amp;iBook=1%22)" TargetMode="External"/><Relationship Id="rId94" Type="http://schemas.openxmlformats.org/officeDocument/2006/relationships/hyperlink" Target="javascript:OpenNewWindow(%22GLBudget.Detail.aspx?WCI=n&amp;hAcct=194&amp;hRevision=0&amp;sActualsBooks=1&amp;hTree=7&amp;hProperty=15&amp;dtYear=1/1/2024%2012:00:00%20AM&amp;iBook=1%22)" TargetMode="External"/><Relationship Id="rId148" Type="http://schemas.openxmlformats.org/officeDocument/2006/relationships/hyperlink" Target="javascript:OpenNewWindow(%22GLBudget.Detail.aspx?WCI=n&amp;hAcct=225&amp;hRevision=0&amp;sActualsBooks=1&amp;hTree=7&amp;hProperty=15&amp;dtYear=1/1/2024%2012:00:00%20AM&amp;iBook=1%22)" TargetMode="External"/><Relationship Id="rId169" Type="http://schemas.openxmlformats.org/officeDocument/2006/relationships/hyperlink" Target="javascript:OpenNewWindow(%22GLBudget.Detail.aspx?WCI=n&amp;hAcct=253&amp;hRevision=0&amp;sActualsBooks=1&amp;hTree=7&amp;hProperty=15&amp;dtYear=1/1/2024%2012:00:00%20AM&amp;iBook=1%22)" TargetMode="External"/><Relationship Id="rId4" Type="http://schemas.openxmlformats.org/officeDocument/2006/relationships/hyperlink" Target="javascript:OpenNewWindow(%22GLBudget.Detail.aspx?WCI=n&amp;hAcct=365&amp;hRevision=0&amp;sActualsBooks=1&amp;hTree=7&amp;hProperty=15&amp;dtYear=1/1/2024%2012:00:00%20AM&amp;iBook=1%22)" TargetMode="External"/><Relationship Id="rId180" Type="http://schemas.openxmlformats.org/officeDocument/2006/relationships/hyperlink" Target="javascript:OpenNewWindow(%22GLBudget.Detail.aspx?WCI=n&amp;hAcct=549&amp;hRevision=0&amp;sActualsBooks=1&amp;hTree=7&amp;hProperty=15&amp;dtYear=1/1/2024%2012:00:00%20AM&amp;iBook=1%22)" TargetMode="External"/><Relationship Id="rId215" Type="http://schemas.openxmlformats.org/officeDocument/2006/relationships/hyperlink" Target="javascript:OpenNewWindow(%22GLBudget.Detail.aspx?WCI=n&amp;hAcct=287&amp;hRevision=0&amp;sActualsBooks=1&amp;hTree=7&amp;hProperty=15&amp;dtYear=1/1/2024%2012:00:00%20AM&amp;iBook=1%22)" TargetMode="External"/><Relationship Id="rId236" Type="http://schemas.openxmlformats.org/officeDocument/2006/relationships/hyperlink" Target="javascript:OpenNewWindow(%22GLBudget.Detail.aspx?WCI=n&amp;hAcct=579&amp;hRevision=0&amp;sActualsBooks=1&amp;hTree=7&amp;hProperty=15&amp;dtYear=1/1/2024%2012:00:00%20AM&amp;iBook=1%22)" TargetMode="External"/><Relationship Id="rId257" Type="http://schemas.openxmlformats.org/officeDocument/2006/relationships/hyperlink" Target="javascript:OpenNewWindow(%22GLBudget.Detail.aspx?WCI=n&amp;hAcct=669&amp;hRevision=0&amp;sActualsBooks=1&amp;hTree=7&amp;hProperty=15&amp;dtYear=1/1/2024%2012:00:00%20AM&amp;iBook=1%22)" TargetMode="External"/><Relationship Id="rId278" Type="http://schemas.openxmlformats.org/officeDocument/2006/relationships/hyperlink" Target="javascript:OpenNewWindow(%22GLBudget.Detail.aspx?WCI=n&amp;hAcct=698&amp;hRevision=0&amp;sActualsBooks=1&amp;hTree=7&amp;hProperty=15&amp;dtYear=1/1/2024%2012:00:00%20AM&amp;iBook=1%22)" TargetMode="External"/><Relationship Id="rId42" Type="http://schemas.openxmlformats.org/officeDocument/2006/relationships/hyperlink" Target="javascript:OpenNewWindow(%22GLBudget.Detail.aspx?WCI=n&amp;hAcct=706&amp;hRevision=0&amp;sActualsBooks=1&amp;hTree=7&amp;hProperty=15&amp;dtYear=1/1/2024%2012:00:00%20AM&amp;iBook=1%22)" TargetMode="External"/><Relationship Id="rId84" Type="http://schemas.openxmlformats.org/officeDocument/2006/relationships/hyperlink" Target="javascript:OpenNewWindow(%22GLBudget.Detail.aspx?WCI=n&amp;hAcct=181&amp;hRevision=0&amp;sActualsBooks=1&amp;hTree=7&amp;hProperty=15&amp;dtYear=1/1/2024%2012:00:00%20AM&amp;iBook=1%22)" TargetMode="External"/><Relationship Id="rId138" Type="http://schemas.openxmlformats.org/officeDocument/2006/relationships/hyperlink" Target="javascript:OpenNewWindow(%22GLBudget.Detail.aspx?WCI=n&amp;hAcct=492&amp;hRevision=0&amp;sActualsBooks=1&amp;hTree=7&amp;hProperty=15&amp;dtYear=1/1/2024%2012:00:00%20AM&amp;iBook=1%22)" TargetMode="External"/><Relationship Id="rId191" Type="http://schemas.openxmlformats.org/officeDocument/2006/relationships/hyperlink" Target="javascript:OpenNewWindow(%22GLBudget.Detail.aspx?WCI=n&amp;hAcct=268&amp;hRevision=0&amp;sActualsBooks=1&amp;hTree=7&amp;hProperty=15&amp;dtYear=1/1/2024%2012:00:00%20AM&amp;iBook=1%22)" TargetMode="External"/><Relationship Id="rId205" Type="http://schemas.openxmlformats.org/officeDocument/2006/relationships/hyperlink" Target="javascript:OpenNewWindow(%22GLBudget.Detail.aspx?WCI=n&amp;hAcct=451&amp;hRevision=0&amp;sActualsBooks=1&amp;hTree=7&amp;hProperty=15&amp;dtYear=1/1/2024%2012:00:00%20AM&amp;iBook=1%22)" TargetMode="External"/><Relationship Id="rId247" Type="http://schemas.openxmlformats.org/officeDocument/2006/relationships/hyperlink" Target="javascript:OpenNewWindow(%22GLBudget.Detail.aspx?WCI=n&amp;hAcct=293&amp;hRevision=0&amp;sActualsBooks=1&amp;hTree=7&amp;hProperty=15&amp;dtYear=1/1/2024%2012:00:00%20AM&amp;iBook=1%22)" TargetMode="External"/><Relationship Id="rId107" Type="http://schemas.openxmlformats.org/officeDocument/2006/relationships/hyperlink" Target="javascript:OpenNewWindow(%22GLBudget.Detail.aspx?WCI=n&amp;hAcct=204&amp;hRevision=0&amp;sActualsBooks=1&amp;hTree=7&amp;hProperty=15&amp;dtYear=1/1/2024%2012:00:00%20AM&amp;iBook=1%22)" TargetMode="External"/><Relationship Id="rId289" Type="http://schemas.openxmlformats.org/officeDocument/2006/relationships/hyperlink" Target="javascript:OpenNewWindow(%22GLBudget.Detail.aspx?WCI=n&amp;hAcct=317&amp;hRevision=0&amp;sActualsBooks=1&amp;hTree=7&amp;hProperty=15&amp;dtYear=1/1/2024%2012:00:00%20AM&amp;iBook=1%22)" TargetMode="External"/><Relationship Id="rId11" Type="http://schemas.openxmlformats.org/officeDocument/2006/relationships/hyperlink" Target="javascript:OpenNewWindow(%22GLBudget.Detail.aspx?WCI=n&amp;hAcct=369&amp;hRevision=0&amp;sActualsBooks=1&amp;hTree=7&amp;hProperty=15&amp;dtYear=1/1/2024%2012:00:00%20AM&amp;iBook=1%22)" TargetMode="External"/><Relationship Id="rId53" Type="http://schemas.openxmlformats.org/officeDocument/2006/relationships/hyperlink" Target="javascript:OpenNewWindow(%22GLBudget.Detail.aspx?WCI=n&amp;hAcct=151&amp;hRevision=0&amp;sActualsBooks=1&amp;hTree=7&amp;hProperty=15&amp;dtYear=1/1/2024%2012:00:00%20AM&amp;iBook=1%22)" TargetMode="External"/><Relationship Id="rId149" Type="http://schemas.openxmlformats.org/officeDocument/2006/relationships/hyperlink" Target="javascript:OpenNewWindow(%22GLBudget.Detail.aspx?WCI=n&amp;hAcct=228&amp;hRevision=0&amp;sActualsBooks=1&amp;hTree=7&amp;hProperty=15&amp;dtYear=1/1/2024%2012:00:00%20AM&amp;iBook=1%22)" TargetMode="External"/><Relationship Id="rId95" Type="http://schemas.openxmlformats.org/officeDocument/2006/relationships/hyperlink" Target="javascript:OpenNewWindow(%22GLBudget.Detail.aspx?WCI=n&amp;hAcct=602&amp;hRevision=0&amp;sActualsBooks=1&amp;hTree=7&amp;hProperty=15&amp;dtYear=1/1/2024%2012:00:00%20AM&amp;iBook=1%22)" TargetMode="External"/><Relationship Id="rId160" Type="http://schemas.openxmlformats.org/officeDocument/2006/relationships/hyperlink" Target="javascript:OpenNewWindow(%22GLBudget.Detail.aspx?WCI=n&amp;hAcct=242&amp;hRevision=0&amp;sActualsBooks=1&amp;hTree=7&amp;hProperty=15&amp;dtYear=1/1/2024%2012:00:00%20AM&amp;iBook=1%22)" TargetMode="External"/><Relationship Id="rId216" Type="http://schemas.openxmlformats.org/officeDocument/2006/relationships/hyperlink" Target="javascript:OpenNewWindow(%22GLBudget.Detail.aspx?WCI=n&amp;hAcct=334&amp;hRevision=0&amp;sActualsBooks=1&amp;hTree=7&amp;hProperty=15&amp;dtYear=1/1/2024%2012:00:00%20AM&amp;iBook=1%22)" TargetMode="External"/><Relationship Id="rId258" Type="http://schemas.openxmlformats.org/officeDocument/2006/relationships/hyperlink" Target="javascript:OpenNewWindow(%22GLBudget.Detail.aspx?WCI=n&amp;hAcct=543&amp;hRevision=0&amp;sActualsBooks=1&amp;hTree=7&amp;hProperty=15&amp;dtYear=1/1/2024%2012:00:00%20AM&amp;iBook=1%22)" TargetMode="External"/><Relationship Id="rId22" Type="http://schemas.openxmlformats.org/officeDocument/2006/relationships/hyperlink" Target="javascript:OpenNewWindow(%22GLBudget.Detail.aspx?WCI=n&amp;hAcct=139&amp;hRevision=0&amp;sActualsBooks=1&amp;hTree=7&amp;hProperty=15&amp;dtYear=1/1/2024%2012:00:00%20AM&amp;iBook=1%22)" TargetMode="External"/><Relationship Id="rId64" Type="http://schemas.openxmlformats.org/officeDocument/2006/relationships/hyperlink" Target="javascript:OpenNewWindow(%22GLBudget.Detail.aspx?WCI=n&amp;hAcct=587&amp;hRevision=0&amp;sActualsBooks=1&amp;hTree=7&amp;hProperty=15&amp;dtYear=1/1/2024%2012:00:00%20AM&amp;iBook=1%22)" TargetMode="External"/><Relationship Id="rId118" Type="http://schemas.openxmlformats.org/officeDocument/2006/relationships/hyperlink" Target="javascript:OpenNewWindow(%22GLBudget.Detail.aspx?WCI=n&amp;hAcct=717&amp;hRevision=0&amp;sActualsBooks=1&amp;hTree=7&amp;hProperty=15&amp;dtYear=1/1/2024%2012:00:00%20AM&amp;iBook=1%22)" TargetMode="External"/><Relationship Id="rId171" Type="http://schemas.openxmlformats.org/officeDocument/2006/relationships/hyperlink" Target="javascript:OpenNewWindow(%22GLBudget.Detail.aspx?WCI=n&amp;hAcct=255&amp;hRevision=0&amp;sActualsBooks=1&amp;hTree=7&amp;hProperty=15&amp;dtYear=1/1/2024%2012:00:00%20AM&amp;iBook=1%22)" TargetMode="External"/><Relationship Id="rId227" Type="http://schemas.openxmlformats.org/officeDocument/2006/relationships/hyperlink" Target="javascript:OpenNewWindow(%22GLBudget.Detail.aspx?WCI=n&amp;hAcct=550&amp;hRevision=0&amp;sActualsBooks=1&amp;hTree=7&amp;hProperty=15&amp;dtYear=1/1/2024%2012:00:00%20AM&amp;iBook=1%22)" TargetMode="External"/><Relationship Id="rId269" Type="http://schemas.openxmlformats.org/officeDocument/2006/relationships/hyperlink" Target="javascript:OpenNewWindow(%22GLBudget.Detail.aspx?WCI=n&amp;hAcct=341&amp;hRevision=0&amp;sActualsBooks=1&amp;hTree=7&amp;hProperty=15&amp;dtYear=1/1/2024%2012:00:00%20AM&amp;iBook=1%22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8A152-DB20-4150-83C0-73E839278C1C}">
  <sheetPr>
    <tabColor rgb="FF00B050"/>
    <pageSetUpPr fitToPage="1"/>
  </sheetPr>
  <dimension ref="A1:M57"/>
  <sheetViews>
    <sheetView tabSelected="1" zoomScaleNormal="100" workbookViewId="0">
      <pane xSplit="1" ySplit="6" topLeftCell="B22" activePane="bottomRight" state="frozen"/>
      <selection activeCell="J27" sqref="J27"/>
      <selection pane="topRight" activeCell="J27" sqref="J27"/>
      <selection pane="bottomLeft" activeCell="J27" sqref="J27"/>
      <selection pane="bottomRight" activeCell="B11" sqref="B11"/>
    </sheetView>
  </sheetViews>
  <sheetFormatPr defaultColWidth="16.42578125" defaultRowHeight="12.75" x14ac:dyDescent="0.2"/>
  <cols>
    <col min="1" max="1" width="38.28515625" style="80" bestFit="1" customWidth="1"/>
    <col min="2" max="2" width="13" style="80" bestFit="1" customWidth="1"/>
    <col min="3" max="7" width="14" style="80" bestFit="1" customWidth="1"/>
    <col min="8" max="8" width="15" style="80" bestFit="1" customWidth="1"/>
    <col min="9" max="9" width="8.28515625" style="80" customWidth="1"/>
    <col min="10" max="12" width="16.42578125" style="108"/>
    <col min="13" max="16384" width="16.42578125" style="80"/>
  </cols>
  <sheetData>
    <row r="1" spans="1:12" ht="15.75" x14ac:dyDescent="0.25">
      <c r="A1" s="135" t="s">
        <v>794</v>
      </c>
      <c r="B1" s="135"/>
      <c r="C1" s="135"/>
      <c r="D1" s="135"/>
      <c r="E1" s="135"/>
      <c r="F1" s="135"/>
      <c r="G1" s="135"/>
      <c r="H1" s="135"/>
    </row>
    <row r="2" spans="1:12" ht="15.75" x14ac:dyDescent="0.25">
      <c r="A2" s="135" t="s">
        <v>833</v>
      </c>
      <c r="B2" s="135"/>
      <c r="C2" s="135"/>
      <c r="D2" s="135"/>
      <c r="E2" s="135"/>
      <c r="F2" s="135"/>
      <c r="G2" s="135"/>
      <c r="H2" s="135"/>
    </row>
    <row r="3" spans="1:12" ht="15.75" x14ac:dyDescent="0.25">
      <c r="A3" s="136" t="s">
        <v>824</v>
      </c>
      <c r="B3" s="135"/>
      <c r="C3" s="135"/>
      <c r="D3" s="135"/>
      <c r="E3" s="135"/>
      <c r="F3" s="135"/>
      <c r="G3" s="135"/>
      <c r="H3" s="135"/>
    </row>
    <row r="4" spans="1:12" ht="15.75" x14ac:dyDescent="0.25">
      <c r="A4" s="71"/>
      <c r="B4" s="69"/>
      <c r="C4" s="69"/>
      <c r="D4" s="69"/>
      <c r="E4" s="69"/>
      <c r="F4" s="69"/>
      <c r="G4" s="69"/>
    </row>
    <row r="5" spans="1:12" s="95" customFormat="1" ht="38.25" x14ac:dyDescent="0.2">
      <c r="A5" s="95" t="s">
        <v>724</v>
      </c>
      <c r="B5" s="77" t="s">
        <v>743</v>
      </c>
      <c r="C5" s="77" t="s">
        <v>796</v>
      </c>
      <c r="D5" s="77" t="s">
        <v>797</v>
      </c>
      <c r="E5" s="77" t="s">
        <v>808</v>
      </c>
      <c r="F5" s="77" t="s">
        <v>809</v>
      </c>
      <c r="G5" s="77" t="s">
        <v>821</v>
      </c>
      <c r="H5" s="77" t="s">
        <v>832</v>
      </c>
      <c r="J5" s="134"/>
      <c r="K5" s="134"/>
      <c r="L5" s="134"/>
    </row>
    <row r="6" spans="1:12" x14ac:dyDescent="0.2">
      <c r="A6" s="70" t="s">
        <v>744</v>
      </c>
      <c r="B6" s="78"/>
      <c r="C6" s="78"/>
      <c r="D6" s="78"/>
      <c r="E6" s="78"/>
      <c r="F6" s="78"/>
      <c r="G6" s="78"/>
    </row>
    <row r="7" spans="1:12" x14ac:dyDescent="0.2">
      <c r="A7" s="80" t="s">
        <v>745</v>
      </c>
      <c r="B7" s="124">
        <v>0</v>
      </c>
      <c r="C7" s="124">
        <f>'Federal Programs'!F7</f>
        <v>1398127.2053477271</v>
      </c>
      <c r="D7" s="124">
        <f>'Business Activites'!G7</f>
        <v>6515303.0950000007</v>
      </c>
      <c r="E7" s="124">
        <f>'BCU '!F7</f>
        <v>8947321.3757142853</v>
      </c>
      <c r="F7" s="124">
        <f>DCU!F7</f>
        <v>6830256.8714884762</v>
      </c>
      <c r="G7" s="124">
        <f>'ALF''s'!E7</f>
        <v>6520155</v>
      </c>
      <c r="H7" s="124">
        <f>SUM(B7:G7)</f>
        <v>30211163.547550492</v>
      </c>
    </row>
    <row r="8" spans="1:12" x14ac:dyDescent="0.2">
      <c r="A8" s="80" t="s">
        <v>746</v>
      </c>
      <c r="B8" s="108">
        <f>'Mgmt Comp'!I11</f>
        <v>36000</v>
      </c>
      <c r="C8" s="108">
        <f>'Federal Programs'!F8</f>
        <v>51928883.17259521</v>
      </c>
      <c r="D8" s="108">
        <f>'Business Activites'!G8</f>
        <v>0</v>
      </c>
      <c r="E8" s="108">
        <f>'BCU '!F8</f>
        <v>0</v>
      </c>
      <c r="F8" s="108">
        <f>DCU!F8</f>
        <v>37309.717273912924</v>
      </c>
      <c r="G8" s="108">
        <f>'ALF''s'!E8</f>
        <v>0</v>
      </c>
      <c r="H8" s="108">
        <f t="shared" ref="H8:H13" si="0">SUM(B8:G8)</f>
        <v>52002192.889869124</v>
      </c>
    </row>
    <row r="9" spans="1:12" x14ac:dyDescent="0.2">
      <c r="A9" s="80" t="s">
        <v>747</v>
      </c>
      <c r="B9" s="108">
        <f>'Mgmt Comp'!I12</f>
        <v>76452.506666666653</v>
      </c>
      <c r="C9" s="108">
        <f>'Federal Programs'!F9</f>
        <v>273284.18</v>
      </c>
      <c r="D9" s="108">
        <f>'Business Activites'!G9</f>
        <v>90883.470000000016</v>
      </c>
      <c r="E9" s="108">
        <f>'BCU '!F9</f>
        <v>198450.6857142857</v>
      </c>
      <c r="F9" s="108">
        <f>DCU!F9</f>
        <v>118689.03214285715</v>
      </c>
      <c r="G9" s="108">
        <f>'ALF''s'!E9</f>
        <v>0</v>
      </c>
      <c r="H9" s="108">
        <f t="shared" si="0"/>
        <v>757759.87452380941</v>
      </c>
    </row>
    <row r="10" spans="1:12" x14ac:dyDescent="0.2">
      <c r="A10" s="80" t="s">
        <v>748</v>
      </c>
      <c r="B10" s="108">
        <v>0</v>
      </c>
      <c r="C10" s="108">
        <f>'Federal Programs'!F10</f>
        <v>0</v>
      </c>
      <c r="D10" s="108">
        <f>'Business Activites'!G10</f>
        <v>0</v>
      </c>
      <c r="E10" s="108">
        <f>'BCU '!F10</f>
        <v>1143556</v>
      </c>
      <c r="F10" s="108">
        <f>DCU!F10</f>
        <v>0</v>
      </c>
      <c r="G10" s="108">
        <f>'ALF''s'!E10</f>
        <v>0</v>
      </c>
      <c r="H10" s="108">
        <f t="shared" si="0"/>
        <v>1143556</v>
      </c>
    </row>
    <row r="11" spans="1:12" x14ac:dyDescent="0.2">
      <c r="A11" s="80" t="s">
        <v>749</v>
      </c>
      <c r="B11" s="108">
        <f>'Mgmt Comp'!I7+'Mgmt Comp'!I8+'Mgmt Comp'!I9+'Mgmt Comp'!I10</f>
        <v>3926789.8109142859</v>
      </c>
      <c r="C11" s="108">
        <f>'Federal Programs'!F11</f>
        <v>0</v>
      </c>
      <c r="D11" s="108">
        <f>'Business Activites'!G11</f>
        <v>0</v>
      </c>
      <c r="E11" s="108">
        <f>'BCU '!F11</f>
        <v>45171.000000000007</v>
      </c>
      <c r="F11" s="108">
        <f>DCU!F11</f>
        <v>0</v>
      </c>
      <c r="G11" s="108">
        <f>'ALF''s'!E11</f>
        <v>0</v>
      </c>
      <c r="H11" s="108">
        <f t="shared" si="0"/>
        <v>3971960.8109142859</v>
      </c>
    </row>
    <row r="12" spans="1:12" x14ac:dyDescent="0.2">
      <c r="A12" s="80" t="s">
        <v>750</v>
      </c>
      <c r="B12" s="108">
        <v>0</v>
      </c>
      <c r="C12" s="108">
        <f>'Federal Programs'!F12</f>
        <v>5772</v>
      </c>
      <c r="D12" s="108">
        <f>'Business Activites'!G12</f>
        <v>0</v>
      </c>
      <c r="E12" s="108">
        <f>'BCU '!F12</f>
        <v>0</v>
      </c>
      <c r="F12" s="108">
        <f>DCU!F12</f>
        <v>0</v>
      </c>
      <c r="G12" s="108">
        <f>'ALF''s'!E12</f>
        <v>0</v>
      </c>
      <c r="H12" s="108">
        <f t="shared" si="0"/>
        <v>5772</v>
      </c>
    </row>
    <row r="13" spans="1:12" x14ac:dyDescent="0.2">
      <c r="A13" s="80" t="s">
        <v>751</v>
      </c>
      <c r="B13" s="109">
        <f>'Mgmt Comp'!B13</f>
        <v>0</v>
      </c>
      <c r="C13" s="109">
        <f>'Federal Programs'!F13</f>
        <v>18663.704999999998</v>
      </c>
      <c r="D13" s="109">
        <f>'Business Activites'!G13</f>
        <v>137987.08857142855</v>
      </c>
      <c r="E13" s="109">
        <f>'BCU '!F13</f>
        <v>2635679.2164285714</v>
      </c>
      <c r="F13" s="109">
        <f>DCU!F13</f>
        <v>58353.05071428571</v>
      </c>
      <c r="G13" s="109">
        <f>'ALF''s'!E13</f>
        <v>5710</v>
      </c>
      <c r="H13" s="109">
        <f t="shared" si="0"/>
        <v>2856393.0607142854</v>
      </c>
    </row>
    <row r="14" spans="1:12" x14ac:dyDescent="0.2">
      <c r="A14" s="70" t="s">
        <v>752</v>
      </c>
      <c r="B14" s="108">
        <f t="shared" ref="B14:G14" si="1">SUM(B7:B13)</f>
        <v>4039242.3175809528</v>
      </c>
      <c r="C14" s="108">
        <f t="shared" si="1"/>
        <v>53624730.262942933</v>
      </c>
      <c r="D14" s="108">
        <f t="shared" si="1"/>
        <v>6744173.6535714287</v>
      </c>
      <c r="E14" s="108">
        <f>SUM(E7:E13)</f>
        <v>12970178.277857143</v>
      </c>
      <c r="F14" s="108">
        <f t="shared" si="1"/>
        <v>7044608.6716195326</v>
      </c>
      <c r="G14" s="108">
        <f t="shared" si="1"/>
        <v>6525865</v>
      </c>
      <c r="H14" s="111">
        <f>SUM(H7:H13)</f>
        <v>90948798.183572009</v>
      </c>
    </row>
    <row r="15" spans="1:12" x14ac:dyDescent="0.2">
      <c r="B15" s="108"/>
      <c r="C15" s="108"/>
      <c r="D15" s="108"/>
      <c r="E15" s="108"/>
      <c r="F15" s="108"/>
      <c r="G15" s="108"/>
      <c r="H15" s="108"/>
    </row>
    <row r="16" spans="1:12" x14ac:dyDescent="0.2">
      <c r="A16" s="70" t="s">
        <v>753</v>
      </c>
      <c r="B16" s="108"/>
      <c r="C16" s="108"/>
      <c r="D16" s="108"/>
      <c r="E16" s="108"/>
      <c r="F16" s="108"/>
      <c r="G16" s="108"/>
      <c r="H16" s="104" t="s">
        <v>724</v>
      </c>
    </row>
    <row r="17" spans="1:13" x14ac:dyDescent="0.2">
      <c r="A17" s="80" t="s">
        <v>754</v>
      </c>
      <c r="B17" s="108">
        <f>'Mgmt Comp'!I17</f>
        <v>2328543.9894454158</v>
      </c>
      <c r="C17" s="108">
        <f>'Federal Programs'!F17</f>
        <v>2849808.0501292674</v>
      </c>
      <c r="D17" s="108">
        <f>'Business Activites'!G17</f>
        <v>413891.68855900876</v>
      </c>
      <c r="E17" s="108">
        <f>'BCU '!F17</f>
        <v>1361485.1500238054</v>
      </c>
      <c r="F17" s="108">
        <f>DCU!F17</f>
        <v>564674.36158759682</v>
      </c>
      <c r="G17" s="108">
        <f>'ALF''s'!E17</f>
        <v>850234</v>
      </c>
      <c r="H17" s="108">
        <f t="shared" ref="H17:H25" si="2">SUM(B17:G17)</f>
        <v>8368637.2397450935</v>
      </c>
    </row>
    <row r="18" spans="1:13" x14ac:dyDescent="0.2">
      <c r="A18" s="80" t="s">
        <v>755</v>
      </c>
      <c r="B18" s="108">
        <f>'Mgmt Comp'!I18</f>
        <v>1286911.4735785711</v>
      </c>
      <c r="C18" s="108">
        <f>'Federal Programs'!F18</f>
        <v>1560310.9026071429</v>
      </c>
      <c r="D18" s="108">
        <f>'Business Activites'!G18</f>
        <v>1151794.9523757144</v>
      </c>
      <c r="E18" s="108">
        <f>'BCU '!F18</f>
        <v>2037546.1930669905</v>
      </c>
      <c r="F18" s="108">
        <f>DCU!F18</f>
        <v>741819.78684606135</v>
      </c>
      <c r="G18" s="108">
        <f>'ALF''s'!E18</f>
        <v>601885</v>
      </c>
      <c r="H18" s="108">
        <f t="shared" si="2"/>
        <v>7380268.3084744802</v>
      </c>
    </row>
    <row r="19" spans="1:13" x14ac:dyDescent="0.2">
      <c r="A19" s="80" t="s">
        <v>756</v>
      </c>
      <c r="B19" s="108">
        <f>'Mgmt Comp'!I19</f>
        <v>0</v>
      </c>
      <c r="C19" s="108">
        <f>'Federal Programs'!F19</f>
        <v>39114.757331051907</v>
      </c>
      <c r="D19" s="108">
        <f>'Business Activites'!G19</f>
        <v>22466.398799999999</v>
      </c>
      <c r="E19" s="108">
        <f>'BCU '!F19</f>
        <v>199215.0988497152</v>
      </c>
      <c r="F19" s="108">
        <f>DCU!F19</f>
        <v>213572.35018928372</v>
      </c>
      <c r="G19" s="108">
        <f>'ALF''s'!E19</f>
        <v>2650185</v>
      </c>
      <c r="H19" s="108">
        <f t="shared" si="2"/>
        <v>3124553.6051700506</v>
      </c>
    </row>
    <row r="20" spans="1:13" x14ac:dyDescent="0.2">
      <c r="A20" s="80" t="s">
        <v>757</v>
      </c>
      <c r="B20" s="108">
        <f>'Mgmt Comp'!I20</f>
        <v>0</v>
      </c>
      <c r="C20" s="108">
        <f>'Federal Programs'!F20</f>
        <v>500311.88159999996</v>
      </c>
      <c r="D20" s="108">
        <f>'Business Activites'!G20</f>
        <v>620799.21734285727</v>
      </c>
      <c r="E20" s="108">
        <f>'BCU '!F20</f>
        <v>1319223.3435428573</v>
      </c>
      <c r="F20" s="108">
        <f>DCU!F20</f>
        <v>680223.28477142868</v>
      </c>
      <c r="G20" s="108">
        <f>'ALF''s'!E20</f>
        <v>474816</v>
      </c>
      <c r="H20" s="108">
        <f t="shared" si="2"/>
        <v>3595373.7272571428</v>
      </c>
    </row>
    <row r="21" spans="1:13" x14ac:dyDescent="0.2">
      <c r="A21" s="80" t="s">
        <v>758</v>
      </c>
      <c r="B21" s="108">
        <f>'Mgmt Comp'!I21</f>
        <v>0</v>
      </c>
      <c r="C21" s="108">
        <f>'Federal Programs'!F21</f>
        <v>401350.90610237682</v>
      </c>
      <c r="D21" s="108">
        <f>'Business Activites'!G21</f>
        <v>329060.67557362316</v>
      </c>
      <c r="E21" s="108">
        <f>'BCU '!F21</f>
        <v>952854.61463297461</v>
      </c>
      <c r="F21" s="108">
        <f>DCU!F21</f>
        <v>462000.9680432012</v>
      </c>
      <c r="G21" s="108">
        <f>'ALF''s'!E21</f>
        <v>162320</v>
      </c>
      <c r="H21" s="108">
        <f t="shared" si="2"/>
        <v>2307587.1643521758</v>
      </c>
    </row>
    <row r="22" spans="1:13" x14ac:dyDescent="0.2">
      <c r="A22" s="80" t="s">
        <v>759</v>
      </c>
      <c r="B22" s="108">
        <f>'Mgmt Comp'!I22</f>
        <v>9643.4549999999999</v>
      </c>
      <c r="C22" s="108">
        <f>'Federal Programs'!F22</f>
        <v>180694.36499999999</v>
      </c>
      <c r="D22" s="108">
        <f>'Business Activites'!G22</f>
        <v>213744.41499999998</v>
      </c>
      <c r="E22" s="108">
        <f>'BCU '!F22</f>
        <v>281394.92503571429</v>
      </c>
      <c r="F22" s="108">
        <f>DCU!F22</f>
        <v>248796.19428571427</v>
      </c>
      <c r="G22" s="108">
        <f>'ALF''s'!E22</f>
        <v>71628</v>
      </c>
      <c r="H22" s="108">
        <f t="shared" si="2"/>
        <v>1005901.3543214286</v>
      </c>
    </row>
    <row r="23" spans="1:13" x14ac:dyDescent="0.2">
      <c r="A23" s="80" t="s">
        <v>790</v>
      </c>
      <c r="B23" s="108">
        <f>'Mgmt Comp'!I23</f>
        <v>46546.35</v>
      </c>
      <c r="C23" s="108">
        <f>'Federal Programs'!F23</f>
        <v>871120.91132857162</v>
      </c>
      <c r="D23" s="108">
        <f>'Business Activites'!G23</f>
        <v>802183.83374999999</v>
      </c>
      <c r="E23" s="108">
        <f>'BCU '!F23</f>
        <v>1108244.6560142857</v>
      </c>
      <c r="F23" s="108">
        <f>DCU!F23</f>
        <v>842210.79370476189</v>
      </c>
      <c r="G23" s="108">
        <f>'ALF''s'!E23</f>
        <v>422870</v>
      </c>
      <c r="H23" s="108">
        <f t="shared" si="2"/>
        <v>4093176.5447976198</v>
      </c>
    </row>
    <row r="24" spans="1:13" x14ac:dyDescent="0.2">
      <c r="A24" s="80" t="s">
        <v>760</v>
      </c>
      <c r="B24" s="108">
        <f>'Mgmt Comp'!I24</f>
        <v>94538.544318181812</v>
      </c>
      <c r="C24" s="108">
        <f>'Federal Programs'!F24</f>
        <v>409967.64800000004</v>
      </c>
      <c r="D24" s="108">
        <f>'Business Activites'!G24</f>
        <v>894580.16045771074</v>
      </c>
      <c r="E24" s="108">
        <f>'BCU '!F24</f>
        <v>1515510.6775866668</v>
      </c>
      <c r="F24" s="108">
        <f>DCU!F24</f>
        <v>1135654.1260235468</v>
      </c>
      <c r="G24" s="108">
        <f>'ALF''s'!E24</f>
        <v>461004</v>
      </c>
      <c r="H24" s="108">
        <f t="shared" si="2"/>
        <v>4511255.1563861063</v>
      </c>
    </row>
    <row r="25" spans="1:13" x14ac:dyDescent="0.2">
      <c r="A25" s="80" t="s">
        <v>761</v>
      </c>
      <c r="B25" s="108">
        <v>0</v>
      </c>
      <c r="C25" s="108">
        <f>'Federal Programs'!F25</f>
        <v>46715106</v>
      </c>
      <c r="D25" s="108">
        <f>'Business Activites'!G25</f>
        <v>0</v>
      </c>
      <c r="E25" s="108">
        <v>0</v>
      </c>
      <c r="F25" s="108">
        <v>0</v>
      </c>
      <c r="G25" s="108">
        <f>'ALF''s'!E25</f>
        <v>0</v>
      </c>
      <c r="H25" s="108">
        <f t="shared" si="2"/>
        <v>46715106</v>
      </c>
    </row>
    <row r="26" spans="1:13" x14ac:dyDescent="0.2">
      <c r="A26" s="70" t="s">
        <v>762</v>
      </c>
      <c r="B26" s="112">
        <f t="shared" ref="B26:F26" si="3">SUM(B17:B25)</f>
        <v>3766183.8123421688</v>
      </c>
      <c r="C26" s="112">
        <f t="shared" si="3"/>
        <v>53527785.422098413</v>
      </c>
      <c r="D26" s="112">
        <f t="shared" si="3"/>
        <v>4448521.3418589141</v>
      </c>
      <c r="E26" s="112">
        <f t="shared" si="3"/>
        <v>8775474.6587530095</v>
      </c>
      <c r="F26" s="112">
        <f t="shared" si="3"/>
        <v>4888951.8654515948</v>
      </c>
      <c r="G26" s="112">
        <f>SUM(G17:G25)</f>
        <v>5694942</v>
      </c>
      <c r="H26" s="112">
        <f>SUM(H17:H25)</f>
        <v>81101859.1005041</v>
      </c>
      <c r="L26" s="131"/>
      <c r="M26" s="131"/>
    </row>
    <row r="27" spans="1:13" x14ac:dyDescent="0.2">
      <c r="A27" s="70" t="s">
        <v>810</v>
      </c>
      <c r="B27" s="108">
        <f t="shared" ref="B27:H27" si="4">B14-B26</f>
        <v>273058.50523878401</v>
      </c>
      <c r="C27" s="108">
        <f t="shared" si="4"/>
        <v>96944.840844519436</v>
      </c>
      <c r="D27" s="108">
        <f t="shared" si="4"/>
        <v>2295652.3117125146</v>
      </c>
      <c r="E27" s="108">
        <f t="shared" si="4"/>
        <v>4194703.6191041339</v>
      </c>
      <c r="F27" s="108">
        <f t="shared" si="4"/>
        <v>2155656.8061679378</v>
      </c>
      <c r="G27" s="108">
        <f t="shared" si="4"/>
        <v>830923</v>
      </c>
      <c r="H27" s="108">
        <f t="shared" si="4"/>
        <v>9846939.0830679089</v>
      </c>
      <c r="L27" s="131"/>
      <c r="M27" s="131"/>
    </row>
    <row r="28" spans="1:13" x14ac:dyDescent="0.2">
      <c r="B28" s="108"/>
      <c r="C28" s="108"/>
      <c r="D28" s="108"/>
      <c r="E28" s="108"/>
      <c r="F28" s="108"/>
      <c r="G28" s="108"/>
      <c r="H28" s="108"/>
    </row>
    <row r="29" spans="1:13" x14ac:dyDescent="0.2">
      <c r="A29" s="70" t="s">
        <v>764</v>
      </c>
      <c r="B29" s="108"/>
      <c r="C29" s="108"/>
      <c r="D29" s="108"/>
      <c r="E29" s="108"/>
      <c r="F29" s="108"/>
      <c r="G29" s="108"/>
      <c r="H29" s="108"/>
    </row>
    <row r="30" spans="1:13" x14ac:dyDescent="0.2">
      <c r="A30" s="80" t="s">
        <v>765</v>
      </c>
      <c r="B30" s="108">
        <v>0</v>
      </c>
      <c r="C30" s="108">
        <f>'Federal Programs'!F30</f>
        <v>38751.083436496505</v>
      </c>
      <c r="D30" s="108">
        <f>'Business Activites'!G30</f>
        <v>1925080.1426368889</v>
      </c>
      <c r="E30" s="108">
        <f>'BCU '!F30</f>
        <v>1416695.4350083224</v>
      </c>
      <c r="F30" s="108">
        <f>DCU!F30</f>
        <v>835962.66829968465</v>
      </c>
      <c r="G30" s="108">
        <f>'ALF''s'!E30</f>
        <v>0</v>
      </c>
      <c r="H30" s="108">
        <f t="shared" ref="H30:H32" si="5">SUM(B30:G30)</f>
        <v>4216489.3293813923</v>
      </c>
    </row>
    <row r="31" spans="1:13" x14ac:dyDescent="0.2">
      <c r="A31" s="80" t="s">
        <v>766</v>
      </c>
      <c r="B31" s="108">
        <v>0</v>
      </c>
      <c r="C31" s="108">
        <f>'Federal Programs'!F31</f>
        <v>38282.316563503504</v>
      </c>
      <c r="D31" s="108">
        <f>'Business Activites'!G31</f>
        <v>933674.77146711352</v>
      </c>
      <c r="E31" s="108">
        <f>'BCU '!F31</f>
        <v>651172.4</v>
      </c>
      <c r="F31" s="108">
        <f>DCU!F31</f>
        <v>356704.8812232287</v>
      </c>
      <c r="G31" s="108">
        <f>'ALF''s'!E31</f>
        <v>0</v>
      </c>
      <c r="H31" s="108">
        <f t="shared" si="5"/>
        <v>1979834.3692538459</v>
      </c>
    </row>
    <row r="32" spans="1:13" x14ac:dyDescent="0.2">
      <c r="A32" s="80" t="s">
        <v>767</v>
      </c>
      <c r="B32" s="109">
        <v>0</v>
      </c>
      <c r="C32" s="108">
        <f>'Federal Programs'!F32</f>
        <v>0</v>
      </c>
      <c r="D32" s="108">
        <f>'Business Activites'!G32</f>
        <v>0</v>
      </c>
      <c r="E32" s="108">
        <f>'BCU '!F32</f>
        <v>51600</v>
      </c>
      <c r="F32" s="108">
        <f>DCU!F32</f>
        <v>0</v>
      </c>
      <c r="G32" s="108">
        <f>'ALF''s'!E32</f>
        <v>586383</v>
      </c>
      <c r="H32" s="108">
        <f t="shared" si="5"/>
        <v>637983</v>
      </c>
    </row>
    <row r="33" spans="1:8" x14ac:dyDescent="0.2">
      <c r="A33" s="70" t="s">
        <v>795</v>
      </c>
      <c r="B33" s="112">
        <f>SUM(B29:B32)</f>
        <v>0</v>
      </c>
      <c r="C33" s="112">
        <f t="shared" ref="C33:G33" si="6">SUM(C29:C32)</f>
        <v>77033.400000000009</v>
      </c>
      <c r="D33" s="112">
        <f t="shared" si="6"/>
        <v>2858754.9141040025</v>
      </c>
      <c r="E33" s="112">
        <f t="shared" si="6"/>
        <v>2119467.8350083223</v>
      </c>
      <c r="F33" s="112">
        <f t="shared" si="6"/>
        <v>1192667.5495229133</v>
      </c>
      <c r="G33" s="112">
        <f t="shared" si="6"/>
        <v>586383</v>
      </c>
      <c r="H33" s="112">
        <f>SUM(H30:H32)</f>
        <v>6834306.6986352382</v>
      </c>
    </row>
    <row r="34" spans="1:8" x14ac:dyDescent="0.2">
      <c r="B34" s="108"/>
      <c r="C34" s="108"/>
      <c r="D34" s="108"/>
      <c r="E34" s="108"/>
      <c r="F34" s="108"/>
      <c r="G34" s="108"/>
      <c r="H34" s="108"/>
    </row>
    <row r="35" spans="1:8" x14ac:dyDescent="0.2">
      <c r="A35" s="70" t="s">
        <v>768</v>
      </c>
      <c r="B35" s="108"/>
      <c r="C35" s="108"/>
      <c r="D35" s="108"/>
      <c r="E35" s="108"/>
      <c r="F35" s="108"/>
      <c r="G35" s="108"/>
      <c r="H35" s="108"/>
    </row>
    <row r="36" spans="1:8" x14ac:dyDescent="0.2">
      <c r="A36" s="80" t="s">
        <v>769</v>
      </c>
      <c r="B36" s="108">
        <v>0</v>
      </c>
      <c r="C36" s="108">
        <f>'Federal Programs'!F36</f>
        <v>44200</v>
      </c>
      <c r="D36" s="108">
        <f>'Business Activites'!G36</f>
        <v>304500</v>
      </c>
      <c r="E36" s="108">
        <f>'BCU '!F36</f>
        <v>416800</v>
      </c>
      <c r="F36" s="108">
        <f>DCU!F36</f>
        <v>357500</v>
      </c>
      <c r="G36" s="108">
        <f>'ALF''s'!E36</f>
        <v>0</v>
      </c>
      <c r="H36" s="108">
        <f t="shared" ref="H36:H41" si="7">SUM(B36:G36)</f>
        <v>1123000</v>
      </c>
    </row>
    <row r="37" spans="1:8" x14ac:dyDescent="0.2">
      <c r="A37" s="80" t="s">
        <v>770</v>
      </c>
      <c r="B37" s="108">
        <v>0</v>
      </c>
      <c r="C37" s="108">
        <f>'Federal Programs'!F37</f>
        <v>0</v>
      </c>
      <c r="D37" s="108">
        <f>'Business Activites'!G37</f>
        <v>0</v>
      </c>
      <c r="E37" s="108">
        <f>'BCU '!F37</f>
        <v>-535244</v>
      </c>
      <c r="F37" s="108">
        <f>DCU!F37</f>
        <v>-282500</v>
      </c>
      <c r="G37" s="108">
        <f>'ALF''s'!E37</f>
        <v>0</v>
      </c>
      <c r="H37" s="108">
        <f t="shared" si="7"/>
        <v>-817744</v>
      </c>
    </row>
    <row r="38" spans="1:8" x14ac:dyDescent="0.2">
      <c r="A38" s="80" t="s">
        <v>771</v>
      </c>
      <c r="B38" s="108">
        <v>0</v>
      </c>
      <c r="C38" s="108">
        <f>'Federal Programs'!F38</f>
        <v>0</v>
      </c>
      <c r="D38" s="108">
        <f>'Business Activites'!G38</f>
        <v>0</v>
      </c>
      <c r="E38" s="108">
        <f>'BCU '!F38</f>
        <v>185244</v>
      </c>
      <c r="F38" s="108">
        <f>DCU!F38</f>
        <v>164283.30261266604</v>
      </c>
      <c r="G38" s="108">
        <f>'ALF''s'!E38</f>
        <v>0</v>
      </c>
      <c r="H38" s="108">
        <f t="shared" si="7"/>
        <v>349527.30261266604</v>
      </c>
    </row>
    <row r="39" spans="1:8" x14ac:dyDescent="0.2">
      <c r="A39" s="80" t="s">
        <v>772</v>
      </c>
      <c r="B39" s="108">
        <v>0</v>
      </c>
      <c r="C39" s="108">
        <f>'Federal Programs'!F39</f>
        <v>0</v>
      </c>
      <c r="D39" s="108">
        <f>'Business Activites'!G39</f>
        <v>0</v>
      </c>
      <c r="E39" s="108">
        <f>'BCU '!F39</f>
        <v>0</v>
      </c>
      <c r="F39" s="108">
        <f>DCU!F39</f>
        <v>0</v>
      </c>
      <c r="G39" s="108">
        <f>'ALF''s'!E39</f>
        <v>0</v>
      </c>
      <c r="H39" s="108">
        <f t="shared" si="7"/>
        <v>0</v>
      </c>
    </row>
    <row r="40" spans="1:8" x14ac:dyDescent="0.2">
      <c r="A40" s="80" t="s">
        <v>773</v>
      </c>
      <c r="B40" s="108">
        <v>0</v>
      </c>
      <c r="C40" s="108">
        <f>'Federal Programs'!F40</f>
        <v>0</v>
      </c>
      <c r="D40" s="108">
        <f>'Business Activites'!G40</f>
        <v>-817253.32</v>
      </c>
      <c r="E40" s="108">
        <f>'BCU '!F40</f>
        <v>-194676.84</v>
      </c>
      <c r="F40" s="108">
        <f>DCU!F40</f>
        <v>-182194</v>
      </c>
      <c r="G40" s="108">
        <f>'ALF''s'!E40</f>
        <v>0</v>
      </c>
      <c r="H40" s="108">
        <f t="shared" si="7"/>
        <v>-1194124.1599999999</v>
      </c>
    </row>
    <row r="41" spans="1:8" x14ac:dyDescent="0.2">
      <c r="A41" s="80" t="s">
        <v>774</v>
      </c>
      <c r="B41" s="109">
        <v>0</v>
      </c>
      <c r="C41" s="108">
        <f>'Federal Programs'!F41</f>
        <v>0</v>
      </c>
      <c r="D41" s="108">
        <f>'Business Activites'!G41</f>
        <v>32833.64</v>
      </c>
      <c r="E41" s="108">
        <f>'BCU '!F41</f>
        <v>800000</v>
      </c>
      <c r="F41" s="108">
        <f>DCU!F41</f>
        <v>0</v>
      </c>
      <c r="G41" s="108">
        <f>'ALF''s'!E41</f>
        <v>0</v>
      </c>
      <c r="H41" s="109">
        <f t="shared" si="7"/>
        <v>832833.64</v>
      </c>
    </row>
    <row r="42" spans="1:8" x14ac:dyDescent="0.2">
      <c r="A42" s="70" t="s">
        <v>775</v>
      </c>
      <c r="B42" s="112">
        <f>SUM(B36:B41)</f>
        <v>0</v>
      </c>
      <c r="C42" s="112">
        <f t="shared" ref="C42:F42" si="8">SUM(C36:C41)</f>
        <v>44200</v>
      </c>
      <c r="D42" s="112">
        <f t="shared" si="8"/>
        <v>-479919.67999999993</v>
      </c>
      <c r="E42" s="112">
        <f>SUM(E36:E41)</f>
        <v>672123.16</v>
      </c>
      <c r="F42" s="112">
        <f t="shared" si="8"/>
        <v>57089.302612666041</v>
      </c>
      <c r="G42" s="112">
        <f t="shared" ref="G42" si="9">SUM(G36:G41)</f>
        <v>0</v>
      </c>
      <c r="H42" s="109">
        <f>SUM(H36:H41)</f>
        <v>293492.78261266614</v>
      </c>
    </row>
    <row r="43" spans="1:8" ht="13.5" thickBot="1" x14ac:dyDescent="0.25">
      <c r="A43" s="80" t="s">
        <v>727</v>
      </c>
      <c r="B43" s="125">
        <f t="shared" ref="B43:F43" si="10">B27-B33-B42</f>
        <v>273058.50523878401</v>
      </c>
      <c r="C43" s="125">
        <f t="shared" si="10"/>
        <v>-24288.559155480572</v>
      </c>
      <c r="D43" s="125">
        <f t="shared" si="10"/>
        <v>-83182.922391487984</v>
      </c>
      <c r="E43" s="125">
        <f t="shared" si="10"/>
        <v>1403112.6240958115</v>
      </c>
      <c r="F43" s="125">
        <f t="shared" si="10"/>
        <v>905899.95403235848</v>
      </c>
      <c r="G43" s="125">
        <f t="shared" ref="G43" si="11">G27-G33-G42</f>
        <v>244540</v>
      </c>
      <c r="H43" s="125">
        <f>H27-H33-H42</f>
        <v>2719139.6018200046</v>
      </c>
    </row>
    <row r="44" spans="1:8" ht="13.5" hidden="1" thickTop="1" x14ac:dyDescent="0.2">
      <c r="B44" s="78" t="e">
        <f>-'Budget Board Report Template'!N354</f>
        <v>#REF!</v>
      </c>
      <c r="C44" s="78" t="e">
        <f>'Budget Board Report Template'!S393</f>
        <v>#REF!</v>
      </c>
      <c r="D44" s="78" t="e">
        <f>'Budget Board Report Template'!Z394</f>
        <v>#REF!</v>
      </c>
      <c r="E44" s="78" t="e">
        <f>'Budget Board Report Template'!AF393</f>
        <v>#REF!</v>
      </c>
      <c r="F44" s="78" t="e">
        <f>'Budget Board Report Template'!AK393</f>
        <v>#REF!</v>
      </c>
      <c r="G44" s="78" t="e">
        <f>'Budget Board Report Template'!AL393</f>
        <v>#REF!</v>
      </c>
    </row>
    <row r="45" spans="1:8" ht="13.5" hidden="1" thickTop="1" x14ac:dyDescent="0.2">
      <c r="B45" s="78"/>
      <c r="C45" s="78"/>
      <c r="D45" s="78"/>
      <c r="E45" s="78"/>
      <c r="F45" s="78"/>
      <c r="G45" s="78"/>
    </row>
    <row r="46" spans="1:8" ht="13.5" hidden="1" thickTop="1" x14ac:dyDescent="0.2">
      <c r="B46" s="78" t="e">
        <f>'Mgmt Comp'!#REF!</f>
        <v>#REF!</v>
      </c>
      <c r="C46" s="78"/>
      <c r="D46" s="78"/>
      <c r="E46" s="78"/>
      <c r="F46" s="78"/>
      <c r="G46" s="78"/>
    </row>
    <row r="47" spans="1:8" ht="13.5" hidden="1" thickTop="1" x14ac:dyDescent="0.2">
      <c r="B47" s="86" t="e">
        <f>'Mgmt Comp'!#REF!</f>
        <v>#REF!</v>
      </c>
      <c r="C47" s="79" t="e">
        <f>'Federal Programs'!#REF!</f>
        <v>#REF!</v>
      </c>
      <c r="D47" s="79" t="e">
        <f>'Business Activites'!#REF!</f>
        <v>#REF!</v>
      </c>
      <c r="E47" s="86" t="e">
        <f>'BCU '!#REF!</f>
        <v>#REF!</v>
      </c>
      <c r="F47" s="79" t="e">
        <f>DCU!#REF!</f>
        <v>#REF!</v>
      </c>
      <c r="G47" s="79" t="e">
        <f>DCU!#REF!</f>
        <v>#REF!</v>
      </c>
    </row>
    <row r="48" spans="1:8" ht="13.5" hidden="1" thickTop="1" x14ac:dyDescent="0.2">
      <c r="B48" s="86" t="e">
        <f>B43-B47</f>
        <v>#REF!</v>
      </c>
      <c r="C48" s="86" t="e">
        <f>C43-C47</f>
        <v>#REF!</v>
      </c>
      <c r="D48" s="79" t="e">
        <f>D43-D47</f>
        <v>#REF!</v>
      </c>
      <c r="E48" s="79" t="e">
        <f t="shared" ref="E48:F48" si="12">E43-E47</f>
        <v>#REF!</v>
      </c>
      <c r="F48" s="79" t="e">
        <f t="shared" si="12"/>
        <v>#REF!</v>
      </c>
      <c r="G48" s="79" t="e">
        <f t="shared" ref="G48" si="13">G43-G47</f>
        <v>#REF!</v>
      </c>
    </row>
    <row r="49" spans="2:8" ht="13.5" hidden="1" thickTop="1" x14ac:dyDescent="0.2">
      <c r="D49" s="85" t="s">
        <v>801</v>
      </c>
    </row>
    <row r="50" spans="2:8" ht="13.5" hidden="1" thickTop="1" x14ac:dyDescent="0.2"/>
    <row r="51" spans="2:8" ht="13.5" thickTop="1" x14ac:dyDescent="0.2">
      <c r="H51" s="99"/>
    </row>
    <row r="52" spans="2:8" hidden="1" x14ac:dyDescent="0.2">
      <c r="B52" s="78" t="e">
        <f>'Mgmt Comp'!#REF!</f>
        <v>#REF!</v>
      </c>
      <c r="C52" s="79" t="e">
        <f>'Federal Programs'!#REF!</f>
        <v>#REF!</v>
      </c>
      <c r="D52" s="79" t="e">
        <f>'Business Activites'!#REF!</f>
        <v>#REF!</v>
      </c>
      <c r="E52" s="79" t="e">
        <f>'BCU '!#REF!</f>
        <v>#REF!</v>
      </c>
      <c r="F52" s="79" t="e">
        <f>DCU!#REF!</f>
        <v>#REF!</v>
      </c>
      <c r="G52" s="79" t="e">
        <f>'ALF''s'!#REF!</f>
        <v>#REF!</v>
      </c>
      <c r="H52" s="79" t="e">
        <f>#REF!-H43</f>
        <v>#REF!</v>
      </c>
    </row>
    <row r="53" spans="2:8" hidden="1" x14ac:dyDescent="0.2">
      <c r="B53" s="79" t="e">
        <f>B43-B52</f>
        <v>#REF!</v>
      </c>
      <c r="C53" s="79" t="e">
        <f>C43-C52</f>
        <v>#REF!</v>
      </c>
      <c r="D53" s="79" t="e">
        <f>D43-D52</f>
        <v>#REF!</v>
      </c>
      <c r="E53" s="79" t="e">
        <f>E43-E52</f>
        <v>#REF!</v>
      </c>
      <c r="F53" s="79" t="e">
        <f t="shared" ref="F53:G53" si="14">F43-F52</f>
        <v>#REF!</v>
      </c>
      <c r="G53" s="79" t="e">
        <f t="shared" si="14"/>
        <v>#REF!</v>
      </c>
    </row>
    <row r="54" spans="2:8" x14ac:dyDescent="0.2">
      <c r="H54" s="133"/>
    </row>
    <row r="57" spans="2:8" x14ac:dyDescent="0.2">
      <c r="H57" s="85" t="s">
        <v>724</v>
      </c>
    </row>
  </sheetData>
  <mergeCells count="3">
    <mergeCell ref="A1:H1"/>
    <mergeCell ref="A2:H2"/>
    <mergeCell ref="A3:H3"/>
  </mergeCells>
  <printOptions horizontalCentered="1"/>
  <pageMargins left="0.25" right="0.25" top="0.5" bottom="0.5" header="0.25" footer="0.25"/>
  <pageSetup scale="9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65D9C-B1B3-4506-A757-F799BCA43637}">
  <sheetPr codeName="Sheet1">
    <pageSetUpPr fitToPage="1"/>
  </sheetPr>
  <dimension ref="A1:AG379"/>
  <sheetViews>
    <sheetView zoomScale="98" zoomScaleNormal="98" workbookViewId="0">
      <pane xSplit="2" ySplit="3" topLeftCell="N4" activePane="bottomRight" state="frozen"/>
      <selection activeCell="N11" sqref="N11"/>
      <selection pane="topRight" activeCell="N11" sqref="N11"/>
      <selection pane="bottomLeft" activeCell="N11" sqref="N11"/>
      <selection pane="bottomRight" activeCell="N11" sqref="N11"/>
    </sheetView>
  </sheetViews>
  <sheetFormatPr defaultColWidth="9.140625" defaultRowHeight="12.75" x14ac:dyDescent="0.2"/>
  <cols>
    <col min="1" max="1" width="11.140625" bestFit="1" customWidth="1"/>
    <col min="2" max="2" width="51.7109375" bestFit="1" customWidth="1"/>
    <col min="3" max="4" width="16" style="14" hidden="1" customWidth="1"/>
    <col min="5" max="5" width="4.28515625" style="14" hidden="1" customWidth="1"/>
    <col min="6" max="12" width="16" style="14" hidden="1" customWidth="1"/>
    <col min="13" max="13" width="2.5703125" style="14" hidden="1" customWidth="1"/>
    <col min="14" max="29" width="16" style="14" customWidth="1"/>
    <col min="30" max="30" width="16" bestFit="1" customWidth="1"/>
    <col min="31" max="31" width="14" hidden="1" customWidth="1"/>
    <col min="32" max="32" width="14.42578125" customWidth="1"/>
    <col min="33" max="33" width="13.85546875" customWidth="1"/>
  </cols>
  <sheetData>
    <row r="1" spans="1:30" x14ac:dyDescent="0.2">
      <c r="A1" s="137" t="s">
        <v>698</v>
      </c>
      <c r="B1" s="137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" t="s">
        <v>713</v>
      </c>
      <c r="AC1" s="16"/>
    </row>
    <row r="2" spans="1:30" x14ac:dyDescent="0.2">
      <c r="A2" s="2" t="s">
        <v>0</v>
      </c>
      <c r="B2" s="2" t="s">
        <v>0</v>
      </c>
      <c r="C2" s="22" t="s">
        <v>688</v>
      </c>
      <c r="D2" s="22" t="s">
        <v>694</v>
      </c>
      <c r="E2" s="22"/>
      <c r="F2" s="22" t="s">
        <v>708</v>
      </c>
      <c r="G2" s="22" t="s">
        <v>699</v>
      </c>
      <c r="H2" s="22" t="s">
        <v>700</v>
      </c>
      <c r="I2" s="22" t="s">
        <v>701</v>
      </c>
      <c r="J2" s="22" t="s">
        <v>702</v>
      </c>
      <c r="K2" s="22" t="s">
        <v>703</v>
      </c>
      <c r="L2" s="22" t="s">
        <v>704</v>
      </c>
      <c r="M2" s="22"/>
      <c r="N2" s="22" t="s">
        <v>723</v>
      </c>
      <c r="O2" s="44" t="s">
        <v>696</v>
      </c>
      <c r="P2" s="44" t="s">
        <v>691</v>
      </c>
      <c r="Q2" s="44" t="s">
        <v>706</v>
      </c>
      <c r="R2" s="44" t="s">
        <v>705</v>
      </c>
      <c r="S2" s="44" t="s">
        <v>692</v>
      </c>
      <c r="T2" s="44" t="s">
        <v>689</v>
      </c>
      <c r="U2" s="44" t="s">
        <v>731</v>
      </c>
      <c r="V2" s="44" t="s">
        <v>695</v>
      </c>
      <c r="W2" s="44" t="s">
        <v>730</v>
      </c>
      <c r="X2" s="44" t="s">
        <v>684</v>
      </c>
      <c r="Y2" s="44" t="s">
        <v>687</v>
      </c>
      <c r="Z2" s="44" t="s">
        <v>690</v>
      </c>
      <c r="AA2" s="44" t="s">
        <v>707</v>
      </c>
      <c r="AB2" s="28" t="s">
        <v>693</v>
      </c>
      <c r="AC2" s="44" t="s">
        <v>697</v>
      </c>
      <c r="AD2" s="28" t="s">
        <v>709</v>
      </c>
    </row>
    <row r="3" spans="1:30" x14ac:dyDescent="0.2">
      <c r="A3" s="3" t="s">
        <v>2</v>
      </c>
      <c r="B3" s="3" t="s">
        <v>3</v>
      </c>
      <c r="C3" s="23" t="s">
        <v>683</v>
      </c>
      <c r="D3" s="23" t="s">
        <v>683</v>
      </c>
      <c r="E3" s="23"/>
      <c r="F3" s="23" t="s">
        <v>683</v>
      </c>
      <c r="G3" s="23" t="s">
        <v>683</v>
      </c>
      <c r="H3" s="23" t="s">
        <v>683</v>
      </c>
      <c r="I3" s="23" t="s">
        <v>683</v>
      </c>
      <c r="J3" s="23" t="s">
        <v>683</v>
      </c>
      <c r="K3" s="23" t="s">
        <v>683</v>
      </c>
      <c r="L3" s="23" t="s">
        <v>683</v>
      </c>
      <c r="M3" s="23"/>
      <c r="N3" s="23"/>
      <c r="O3" s="45" t="s">
        <v>683</v>
      </c>
      <c r="P3" s="45" t="s">
        <v>683</v>
      </c>
      <c r="Q3" s="45" t="s">
        <v>683</v>
      </c>
      <c r="R3" s="45" t="s">
        <v>683</v>
      </c>
      <c r="S3" s="45" t="s">
        <v>683</v>
      </c>
      <c r="T3" s="45" t="s">
        <v>683</v>
      </c>
      <c r="U3" s="45" t="s">
        <v>683</v>
      </c>
      <c r="V3" s="45" t="s">
        <v>683</v>
      </c>
      <c r="W3" s="45" t="s">
        <v>683</v>
      </c>
      <c r="X3" s="45" t="s">
        <v>683</v>
      </c>
      <c r="Y3" s="45" t="s">
        <v>683</v>
      </c>
      <c r="Z3" s="45" t="s">
        <v>683</v>
      </c>
      <c r="AA3" s="45" t="s">
        <v>683</v>
      </c>
      <c r="AB3" s="29" t="s">
        <v>683</v>
      </c>
      <c r="AC3" s="45" t="s">
        <v>683</v>
      </c>
      <c r="AD3" s="29" t="s">
        <v>683</v>
      </c>
    </row>
    <row r="4" spans="1:30" x14ac:dyDescent="0.2">
      <c r="A4" s="4" t="s">
        <v>5</v>
      </c>
      <c r="B4" s="4" t="s">
        <v>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spans="1:30" x14ac:dyDescent="0.2">
      <c r="A5" s="6"/>
      <c r="B5" s="6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30" x14ac:dyDescent="0.2">
      <c r="A6" s="4" t="s">
        <v>7</v>
      </c>
      <c r="B6" s="4" t="s">
        <v>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30" x14ac:dyDescent="0.2">
      <c r="A7" s="4" t="s">
        <v>9</v>
      </c>
      <c r="B7" s="4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spans="1:30" hidden="1" x14ac:dyDescent="0.2">
      <c r="A8" s="5" t="s">
        <v>11</v>
      </c>
      <c r="B8" s="5" t="s">
        <v>12</v>
      </c>
      <c r="C8" s="11">
        <f>COCC!E8</f>
        <v>0</v>
      </c>
      <c r="D8" s="11">
        <f>PHM!E8</f>
        <v>0</v>
      </c>
      <c r="E8" s="11"/>
      <c r="F8" s="11" t="e">
        <f>#REF!</f>
        <v>#REF!</v>
      </c>
      <c r="G8" s="11" t="e">
        <f>#REF!</f>
        <v>#REF!</v>
      </c>
      <c r="H8" s="11" t="e">
        <f>#REF!</f>
        <v>#REF!</v>
      </c>
      <c r="I8" s="11" t="e">
        <f>#REF!</f>
        <v>#REF!</v>
      </c>
      <c r="J8" s="11" t="e">
        <f>#REF!</f>
        <v>#REF!</v>
      </c>
      <c r="K8" s="11" t="e">
        <f>#REF!</f>
        <v>#REF!</v>
      </c>
      <c r="L8" s="11" t="e">
        <f>#REF!</f>
        <v>#REF!</v>
      </c>
      <c r="M8" s="11"/>
      <c r="N8" s="11"/>
      <c r="O8" s="11" t="e">
        <f>#REF!</f>
        <v>#REF!</v>
      </c>
      <c r="P8" s="11" t="e">
        <f>#REF!</f>
        <v>#REF!</v>
      </c>
      <c r="Q8" s="11" t="e">
        <f>#REF!</f>
        <v>#REF!</v>
      </c>
      <c r="R8" s="11" t="e">
        <f>#REF!</f>
        <v>#REF!</v>
      </c>
      <c r="S8" s="11" t="e">
        <f>#REF!</f>
        <v>#REF!</v>
      </c>
      <c r="T8" s="11" t="e">
        <f>#REF!</f>
        <v>#REF!</v>
      </c>
      <c r="U8" s="11"/>
      <c r="V8" s="11" t="e">
        <f>#REF!</f>
        <v>#REF!</v>
      </c>
      <c r="W8" s="11"/>
      <c r="X8" s="11" t="e">
        <f>#REF!</f>
        <v>#REF!</v>
      </c>
      <c r="Y8" s="11" t="e">
        <f>#REF!</f>
        <v>#REF!</v>
      </c>
      <c r="Z8" s="11" t="e">
        <f>#REF!</f>
        <v>#REF!</v>
      </c>
      <c r="AA8" s="11" t="e">
        <f>#REF!</f>
        <v>#REF!</v>
      </c>
      <c r="AB8" s="11" t="e">
        <f>#REF!</f>
        <v>#REF!</v>
      </c>
      <c r="AC8" s="11" t="e">
        <f>#REF!</f>
        <v>#REF!</v>
      </c>
      <c r="AD8" s="27" t="e">
        <f>SUM(C8:AC8)</f>
        <v>#REF!</v>
      </c>
    </row>
    <row r="9" spans="1:30" x14ac:dyDescent="0.2">
      <c r="A9" s="5" t="s">
        <v>13</v>
      </c>
      <c r="B9" s="5" t="s">
        <v>14</v>
      </c>
      <c r="C9" s="11">
        <f>COCC!E9</f>
        <v>0</v>
      </c>
      <c r="D9" s="11">
        <f>PHM!E9</f>
        <v>0</v>
      </c>
      <c r="E9" s="11"/>
      <c r="F9" s="11" t="e">
        <f>#REF!</f>
        <v>#REF!</v>
      </c>
      <c r="G9" s="11" t="e">
        <f>#REF!</f>
        <v>#REF!</v>
      </c>
      <c r="H9" s="11" t="e">
        <f>#REF!</f>
        <v>#REF!</v>
      </c>
      <c r="I9" s="11" t="e">
        <f>#REF!</f>
        <v>#REF!</v>
      </c>
      <c r="J9" s="11" t="e">
        <f>#REF!</f>
        <v>#REF!</v>
      </c>
      <c r="K9" s="11" t="e">
        <f>#REF!</f>
        <v>#REF!</v>
      </c>
      <c r="L9" s="11" t="e">
        <f>#REF!</f>
        <v>#REF!</v>
      </c>
      <c r="M9" s="11"/>
      <c r="N9" s="11">
        <f t="shared" ref="N9:N18" si="0">SUM(C9:D9)</f>
        <v>0</v>
      </c>
      <c r="O9" s="11" t="e">
        <f>#REF!</f>
        <v>#REF!</v>
      </c>
      <c r="P9" s="11" t="e">
        <f>#REF!</f>
        <v>#REF!</v>
      </c>
      <c r="Q9" s="11" t="e">
        <f>#REF!</f>
        <v>#REF!</v>
      </c>
      <c r="R9" s="11" t="e">
        <f>#REF!</f>
        <v>#REF!</v>
      </c>
      <c r="S9" s="11" t="e">
        <f>#REF!</f>
        <v>#REF!</v>
      </c>
      <c r="T9" s="11" t="e">
        <f>#REF!</f>
        <v>#REF!</v>
      </c>
      <c r="U9" s="24">
        <v>0</v>
      </c>
      <c r="V9" s="11" t="e">
        <f>#REF!</f>
        <v>#REF!</v>
      </c>
      <c r="W9" s="11"/>
      <c r="X9" s="11" t="e">
        <f>#REF!+299549</f>
        <v>#REF!</v>
      </c>
      <c r="Y9" s="11" t="e">
        <f>#REF!</f>
        <v>#REF!</v>
      </c>
      <c r="Z9" s="11" t="e">
        <f>#REF!</f>
        <v>#REF!</v>
      </c>
      <c r="AA9" s="11" t="e">
        <f>#REF!</f>
        <v>#REF!</v>
      </c>
      <c r="AB9" s="11" t="e">
        <f>#REF!</f>
        <v>#REF!</v>
      </c>
      <c r="AC9" s="11" t="e">
        <f>#REF!</f>
        <v>#REF!</v>
      </c>
      <c r="AD9" s="27" t="e">
        <f t="shared" ref="AD9:AD20" si="1">SUM(F9:AC9)</f>
        <v>#REF!</v>
      </c>
    </row>
    <row r="10" spans="1:30" hidden="1" x14ac:dyDescent="0.2">
      <c r="A10" s="5" t="s">
        <v>15</v>
      </c>
      <c r="B10" s="5" t="s">
        <v>16</v>
      </c>
      <c r="C10" s="11">
        <f>COCC!E10</f>
        <v>0</v>
      </c>
      <c r="D10" s="11">
        <f>PHM!E10</f>
        <v>0</v>
      </c>
      <c r="E10" s="11"/>
      <c r="F10" s="11" t="e">
        <f>#REF!</f>
        <v>#REF!</v>
      </c>
      <c r="G10" s="11" t="e">
        <f>#REF!</f>
        <v>#REF!</v>
      </c>
      <c r="H10" s="11" t="e">
        <f>#REF!</f>
        <v>#REF!</v>
      </c>
      <c r="I10" s="11" t="e">
        <f>#REF!</f>
        <v>#REF!</v>
      </c>
      <c r="J10" s="11" t="e">
        <f>#REF!</f>
        <v>#REF!</v>
      </c>
      <c r="K10" s="11" t="e">
        <f>#REF!</f>
        <v>#REF!</v>
      </c>
      <c r="L10" s="11" t="e">
        <f>#REF!</f>
        <v>#REF!</v>
      </c>
      <c r="M10" s="11"/>
      <c r="N10" s="11">
        <f t="shared" si="0"/>
        <v>0</v>
      </c>
      <c r="O10" s="11" t="e">
        <f>#REF!</f>
        <v>#REF!</v>
      </c>
      <c r="P10" s="11" t="e">
        <f>#REF!</f>
        <v>#REF!</v>
      </c>
      <c r="Q10" s="11" t="e">
        <f>#REF!</f>
        <v>#REF!</v>
      </c>
      <c r="R10" s="11" t="e">
        <f>#REF!</f>
        <v>#REF!</v>
      </c>
      <c r="S10" s="11" t="e">
        <f>#REF!</f>
        <v>#REF!</v>
      </c>
      <c r="T10" s="11" t="e">
        <f>#REF!</f>
        <v>#REF!</v>
      </c>
      <c r="U10" s="24">
        <v>0</v>
      </c>
      <c r="V10" s="11" t="e">
        <f>#REF!</f>
        <v>#REF!</v>
      </c>
      <c r="W10" s="11"/>
      <c r="X10" s="11" t="e">
        <f>#REF!</f>
        <v>#REF!</v>
      </c>
      <c r="Y10" s="11" t="e">
        <f>#REF!</f>
        <v>#REF!</v>
      </c>
      <c r="Z10" s="11" t="e">
        <f>#REF!</f>
        <v>#REF!</v>
      </c>
      <c r="AA10" s="11" t="e">
        <f>#REF!</f>
        <v>#REF!</v>
      </c>
      <c r="AB10" s="11" t="e">
        <f>#REF!</f>
        <v>#REF!</v>
      </c>
      <c r="AC10" s="11" t="e">
        <f>#REF!</f>
        <v>#REF!</v>
      </c>
      <c r="AD10" s="27" t="e">
        <f t="shared" si="1"/>
        <v>#REF!</v>
      </c>
    </row>
    <row r="11" spans="1:30" x14ac:dyDescent="0.2">
      <c r="A11" s="5" t="s">
        <v>17</v>
      </c>
      <c r="B11" s="5" t="s">
        <v>18</v>
      </c>
      <c r="C11" s="11">
        <f>COCC!E11</f>
        <v>0</v>
      </c>
      <c r="D11" s="11">
        <f>PHM!E11</f>
        <v>0</v>
      </c>
      <c r="E11" s="11"/>
      <c r="F11" s="11" t="e">
        <f>#REF!</f>
        <v>#REF!</v>
      </c>
      <c r="G11" s="11" t="e">
        <f>#REF!</f>
        <v>#REF!</v>
      </c>
      <c r="H11" s="11" t="e">
        <f>#REF!</f>
        <v>#REF!</v>
      </c>
      <c r="I11" s="11" t="e">
        <f>#REF!</f>
        <v>#REF!</v>
      </c>
      <c r="J11" s="11" t="e">
        <f>#REF!</f>
        <v>#REF!</v>
      </c>
      <c r="K11" s="11" t="e">
        <f>#REF!</f>
        <v>#REF!</v>
      </c>
      <c r="L11" s="11" t="e">
        <f>#REF!</f>
        <v>#REF!</v>
      </c>
      <c r="M11" s="11"/>
      <c r="N11" s="11">
        <f t="shared" si="0"/>
        <v>0</v>
      </c>
      <c r="O11" s="11" t="e">
        <f>#REF!</f>
        <v>#REF!</v>
      </c>
      <c r="P11" s="11" t="e">
        <f>#REF!</f>
        <v>#REF!</v>
      </c>
      <c r="Q11" s="11" t="e">
        <f>#REF!</f>
        <v>#REF!</v>
      </c>
      <c r="R11" s="11" t="e">
        <f>#REF!</f>
        <v>#REF!</v>
      </c>
      <c r="S11" s="11" t="e">
        <f>#REF!</f>
        <v>#REF!</v>
      </c>
      <c r="T11" s="11" t="e">
        <f>#REF!</f>
        <v>#REF!</v>
      </c>
      <c r="U11" s="24">
        <v>0</v>
      </c>
      <c r="V11" s="11" t="e">
        <f>#REF!</f>
        <v>#REF!</v>
      </c>
      <c r="W11" s="11">
        <v>228597</v>
      </c>
      <c r="X11" s="11" t="e">
        <f>#REF!</f>
        <v>#REF!</v>
      </c>
      <c r="Y11" s="11" t="e">
        <f>#REF!</f>
        <v>#REF!</v>
      </c>
      <c r="Z11" s="11" t="e">
        <f>#REF!</f>
        <v>#REF!</v>
      </c>
      <c r="AA11" s="11" t="e">
        <f>#REF!</f>
        <v>#REF!</v>
      </c>
      <c r="AB11" s="11" t="e">
        <f>#REF!</f>
        <v>#REF!</v>
      </c>
      <c r="AC11" s="11" t="e">
        <f>#REF!</f>
        <v>#REF!</v>
      </c>
      <c r="AD11" s="27" t="e">
        <f t="shared" si="1"/>
        <v>#REF!</v>
      </c>
    </row>
    <row r="12" spans="1:30" x14ac:dyDescent="0.2">
      <c r="A12" s="5" t="s">
        <v>19</v>
      </c>
      <c r="B12" s="5" t="s">
        <v>20</v>
      </c>
      <c r="C12" s="11">
        <f>COCC!E12</f>
        <v>0</v>
      </c>
      <c r="D12" s="11">
        <f>PHM!E12</f>
        <v>0</v>
      </c>
      <c r="E12" s="11"/>
      <c r="F12" s="11" t="e">
        <f>#REF!</f>
        <v>#REF!</v>
      </c>
      <c r="G12" s="11" t="e">
        <f>#REF!</f>
        <v>#REF!</v>
      </c>
      <c r="H12" s="11" t="e">
        <f>#REF!</f>
        <v>#REF!</v>
      </c>
      <c r="I12" s="11" t="e">
        <f>#REF!</f>
        <v>#REF!</v>
      </c>
      <c r="J12" s="11" t="e">
        <f>#REF!</f>
        <v>#REF!</v>
      </c>
      <c r="K12" s="11" t="e">
        <f>#REF!</f>
        <v>#REF!</v>
      </c>
      <c r="L12" s="11" t="e">
        <f>#REF!</f>
        <v>#REF!</v>
      </c>
      <c r="M12" s="11"/>
      <c r="N12" s="11">
        <f t="shared" si="0"/>
        <v>0</v>
      </c>
      <c r="O12" s="11" t="e">
        <f>#REF!</f>
        <v>#REF!</v>
      </c>
      <c r="P12" s="11" t="e">
        <f>#REF!</f>
        <v>#REF!</v>
      </c>
      <c r="Q12" s="11" t="e">
        <f>#REF!</f>
        <v>#REF!</v>
      </c>
      <c r="R12" s="11" t="e">
        <f>#REF!</f>
        <v>#REF!</v>
      </c>
      <c r="S12" s="11" t="e">
        <f>#REF!</f>
        <v>#REF!</v>
      </c>
      <c r="T12" s="11" t="e">
        <f>#REF!</f>
        <v>#REF!</v>
      </c>
      <c r="U12" s="24">
        <v>0</v>
      </c>
      <c r="V12" s="11" t="e">
        <f>#REF!</f>
        <v>#REF!</v>
      </c>
      <c r="W12" s="11"/>
      <c r="X12" s="11" t="e">
        <f>#REF!</f>
        <v>#REF!</v>
      </c>
      <c r="Y12" s="11" t="e">
        <f>#REF!</f>
        <v>#REF!</v>
      </c>
      <c r="Z12" s="11" t="e">
        <f>#REF!</f>
        <v>#REF!</v>
      </c>
      <c r="AA12" s="11" t="e">
        <f>#REF!</f>
        <v>#REF!</v>
      </c>
      <c r="AB12" s="11" t="e">
        <f>#REF!</f>
        <v>#REF!</v>
      </c>
      <c r="AC12" s="11" t="e">
        <f>#REF!</f>
        <v>#REF!</v>
      </c>
      <c r="AD12" s="27" t="e">
        <f t="shared" si="1"/>
        <v>#REF!</v>
      </c>
    </row>
    <row r="13" spans="1:30" x14ac:dyDescent="0.2">
      <c r="A13" s="5" t="s">
        <v>21</v>
      </c>
      <c r="B13" s="5" t="s">
        <v>22</v>
      </c>
      <c r="C13" s="11">
        <f>COCC!E13</f>
        <v>0</v>
      </c>
      <c r="D13" s="11">
        <f>PHM!E13</f>
        <v>0</v>
      </c>
      <c r="E13" s="11"/>
      <c r="F13" s="11" t="e">
        <f>#REF!</f>
        <v>#REF!</v>
      </c>
      <c r="G13" s="11" t="e">
        <f>#REF!</f>
        <v>#REF!</v>
      </c>
      <c r="H13" s="11" t="e">
        <f>#REF!</f>
        <v>#REF!</v>
      </c>
      <c r="I13" s="11" t="e">
        <f>#REF!</f>
        <v>#REF!</v>
      </c>
      <c r="J13" s="11" t="e">
        <f>#REF!</f>
        <v>#REF!</v>
      </c>
      <c r="K13" s="11" t="e">
        <f>#REF!</f>
        <v>#REF!</v>
      </c>
      <c r="L13" s="11" t="e">
        <f>#REF!</f>
        <v>#REF!</v>
      </c>
      <c r="M13" s="11"/>
      <c r="N13" s="11">
        <f t="shared" si="0"/>
        <v>0</v>
      </c>
      <c r="O13" s="11" t="e">
        <f>#REF!</f>
        <v>#REF!</v>
      </c>
      <c r="P13" s="11" t="e">
        <f>#REF!</f>
        <v>#REF!</v>
      </c>
      <c r="Q13" s="11" t="e">
        <f>#REF!</f>
        <v>#REF!</v>
      </c>
      <c r="R13" s="11" t="e">
        <f>#REF!</f>
        <v>#REF!</v>
      </c>
      <c r="S13" s="11" t="e">
        <f>#REF!</f>
        <v>#REF!</v>
      </c>
      <c r="T13" s="11" t="e">
        <f>#REF!</f>
        <v>#REF!</v>
      </c>
      <c r="U13" s="24">
        <v>0</v>
      </c>
      <c r="V13" s="11" t="e">
        <f>#REF!</f>
        <v>#REF!</v>
      </c>
      <c r="W13" s="11"/>
      <c r="X13" s="11" t="e">
        <f>#REF!</f>
        <v>#REF!</v>
      </c>
      <c r="Y13" s="11" t="e">
        <f>#REF!</f>
        <v>#REF!</v>
      </c>
      <c r="Z13" s="11" t="e">
        <f>#REF!</f>
        <v>#REF!</v>
      </c>
      <c r="AA13" s="11" t="e">
        <f>#REF!</f>
        <v>#REF!</v>
      </c>
      <c r="AB13" s="11" t="e">
        <f>#REF!</f>
        <v>#REF!</v>
      </c>
      <c r="AC13" s="11" t="e">
        <f>#REF!</f>
        <v>#REF!</v>
      </c>
      <c r="AD13" s="27" t="e">
        <f t="shared" si="1"/>
        <v>#REF!</v>
      </c>
    </row>
    <row r="14" spans="1:30" x14ac:dyDescent="0.2">
      <c r="A14" s="5" t="s">
        <v>23</v>
      </c>
      <c r="B14" s="5" t="s">
        <v>24</v>
      </c>
      <c r="C14" s="11">
        <f>COCC!E14</f>
        <v>0</v>
      </c>
      <c r="D14" s="11">
        <f>PHM!E14</f>
        <v>0</v>
      </c>
      <c r="E14" s="11"/>
      <c r="F14" s="11" t="e">
        <f>#REF!</f>
        <v>#REF!</v>
      </c>
      <c r="G14" s="11" t="e">
        <f>#REF!</f>
        <v>#REF!</v>
      </c>
      <c r="H14" s="11" t="e">
        <f>#REF!</f>
        <v>#REF!</v>
      </c>
      <c r="I14" s="11" t="e">
        <f>#REF!</f>
        <v>#REF!</v>
      </c>
      <c r="J14" s="11" t="e">
        <f>#REF!</f>
        <v>#REF!</v>
      </c>
      <c r="K14" s="11" t="e">
        <f>#REF!</f>
        <v>#REF!</v>
      </c>
      <c r="L14" s="11" t="e">
        <f>#REF!</f>
        <v>#REF!</v>
      </c>
      <c r="M14" s="11"/>
      <c r="N14" s="11">
        <f t="shared" si="0"/>
        <v>0</v>
      </c>
      <c r="O14" s="11" t="e">
        <f>#REF!</f>
        <v>#REF!</v>
      </c>
      <c r="P14" s="11" t="e">
        <f>#REF!</f>
        <v>#REF!</v>
      </c>
      <c r="Q14" s="11" t="e">
        <f>#REF!</f>
        <v>#REF!</v>
      </c>
      <c r="R14" s="11" t="e">
        <f>#REF!</f>
        <v>#REF!</v>
      </c>
      <c r="S14" s="11" t="e">
        <f>#REF!</f>
        <v>#REF!</v>
      </c>
      <c r="T14" s="11" t="e">
        <f>#REF!</f>
        <v>#REF!</v>
      </c>
      <c r="U14" s="24">
        <v>0</v>
      </c>
      <c r="V14" s="11" t="e">
        <f>#REF!</f>
        <v>#REF!</v>
      </c>
      <c r="W14" s="11"/>
      <c r="X14" s="11">
        <v>0</v>
      </c>
      <c r="Y14" s="11" t="e">
        <f>#REF!</f>
        <v>#REF!</v>
      </c>
      <c r="Z14" s="11" t="e">
        <f>#REF!</f>
        <v>#REF!</v>
      </c>
      <c r="AA14" s="11" t="e">
        <f>#REF!</f>
        <v>#REF!</v>
      </c>
      <c r="AB14" s="11" t="e">
        <f>#REF!</f>
        <v>#REF!</v>
      </c>
      <c r="AC14" s="11" t="e">
        <f>#REF!</f>
        <v>#REF!</v>
      </c>
      <c r="AD14" s="27" t="e">
        <f t="shared" si="1"/>
        <v>#REF!</v>
      </c>
    </row>
    <row r="15" spans="1:30" hidden="1" x14ac:dyDescent="0.2">
      <c r="A15" s="5" t="s">
        <v>25</v>
      </c>
      <c r="B15" s="5" t="s">
        <v>26</v>
      </c>
      <c r="C15" s="11">
        <f>COCC!E15</f>
        <v>0</v>
      </c>
      <c r="D15" s="11">
        <f>PHM!E15</f>
        <v>0</v>
      </c>
      <c r="E15" s="11"/>
      <c r="F15" s="11" t="e">
        <f>#REF!</f>
        <v>#REF!</v>
      </c>
      <c r="G15" s="11" t="e">
        <f>#REF!</f>
        <v>#REF!</v>
      </c>
      <c r="H15" s="11" t="e">
        <f>#REF!</f>
        <v>#REF!</v>
      </c>
      <c r="I15" s="11" t="e">
        <f>#REF!</f>
        <v>#REF!</v>
      </c>
      <c r="J15" s="11" t="e">
        <f>#REF!</f>
        <v>#REF!</v>
      </c>
      <c r="K15" s="11" t="e">
        <f>#REF!</f>
        <v>#REF!</v>
      </c>
      <c r="L15" s="11" t="e">
        <f>#REF!</f>
        <v>#REF!</v>
      </c>
      <c r="M15" s="11"/>
      <c r="N15" s="11">
        <f t="shared" si="0"/>
        <v>0</v>
      </c>
      <c r="O15" s="11" t="e">
        <f>#REF!</f>
        <v>#REF!</v>
      </c>
      <c r="P15" s="11" t="e">
        <f>#REF!</f>
        <v>#REF!</v>
      </c>
      <c r="Q15" s="11" t="e">
        <f>#REF!</f>
        <v>#REF!</v>
      </c>
      <c r="R15" s="11" t="e">
        <f>#REF!</f>
        <v>#REF!</v>
      </c>
      <c r="S15" s="11" t="e">
        <f>#REF!</f>
        <v>#REF!</v>
      </c>
      <c r="T15" s="11" t="e">
        <f>#REF!</f>
        <v>#REF!</v>
      </c>
      <c r="U15" s="24">
        <v>0</v>
      </c>
      <c r="V15" s="11" t="e">
        <f>#REF!</f>
        <v>#REF!</v>
      </c>
      <c r="W15" s="11"/>
      <c r="X15" s="11" t="e">
        <f>#REF!</f>
        <v>#REF!</v>
      </c>
      <c r="Y15" s="11" t="e">
        <f>#REF!</f>
        <v>#REF!</v>
      </c>
      <c r="Z15" s="11" t="e">
        <f>#REF!</f>
        <v>#REF!</v>
      </c>
      <c r="AA15" s="11" t="e">
        <f>#REF!</f>
        <v>#REF!</v>
      </c>
      <c r="AB15" s="11" t="e">
        <f>#REF!</f>
        <v>#REF!</v>
      </c>
      <c r="AC15" s="11" t="e">
        <f>#REF!</f>
        <v>#REF!</v>
      </c>
      <c r="AD15" s="27" t="e">
        <f t="shared" si="1"/>
        <v>#REF!</v>
      </c>
    </row>
    <row r="16" spans="1:30" x14ac:dyDescent="0.2">
      <c r="A16" s="5" t="s">
        <v>27</v>
      </c>
      <c r="B16" s="5" t="s">
        <v>28</v>
      </c>
      <c r="C16" s="11">
        <f>COCC!E16</f>
        <v>0</v>
      </c>
      <c r="D16" s="11">
        <f>PHM!E16</f>
        <v>0</v>
      </c>
      <c r="E16" s="11"/>
      <c r="F16" s="11" t="e">
        <f>#REF!</f>
        <v>#REF!</v>
      </c>
      <c r="G16" s="11" t="e">
        <f>#REF!</f>
        <v>#REF!</v>
      </c>
      <c r="H16" s="11" t="e">
        <f>#REF!</f>
        <v>#REF!</v>
      </c>
      <c r="I16" s="11" t="e">
        <f>#REF!</f>
        <v>#REF!</v>
      </c>
      <c r="J16" s="11" t="e">
        <f>#REF!</f>
        <v>#REF!</v>
      </c>
      <c r="K16" s="11" t="e">
        <f>#REF!</f>
        <v>#REF!</v>
      </c>
      <c r="L16" s="11" t="e">
        <f>#REF!</f>
        <v>#REF!</v>
      </c>
      <c r="M16" s="11"/>
      <c r="N16" s="11">
        <f t="shared" si="0"/>
        <v>0</v>
      </c>
      <c r="O16" s="11" t="e">
        <f>#REF!</f>
        <v>#REF!</v>
      </c>
      <c r="P16" s="11" t="e">
        <f>#REF!</f>
        <v>#REF!</v>
      </c>
      <c r="Q16" s="11" t="e">
        <f>#REF!</f>
        <v>#REF!</v>
      </c>
      <c r="R16" s="11" t="e">
        <f>#REF!</f>
        <v>#REF!</v>
      </c>
      <c r="S16" s="11" t="e">
        <f>#REF!</f>
        <v>#REF!</v>
      </c>
      <c r="T16" s="11" t="e">
        <f>#REF!</f>
        <v>#REF!</v>
      </c>
      <c r="U16" s="24">
        <v>0</v>
      </c>
      <c r="V16" s="11" t="e">
        <f>#REF!</f>
        <v>#REF!</v>
      </c>
      <c r="W16" s="11"/>
      <c r="X16" s="11" t="e">
        <f>#REF!</f>
        <v>#REF!</v>
      </c>
      <c r="Y16" s="11" t="e">
        <f>#REF!</f>
        <v>#REF!</v>
      </c>
      <c r="Z16" s="11" t="e">
        <f>#REF!</f>
        <v>#REF!</v>
      </c>
      <c r="AA16" s="11" t="e">
        <f>#REF!</f>
        <v>#REF!</v>
      </c>
      <c r="AB16" s="11" t="e">
        <f>#REF!</f>
        <v>#REF!</v>
      </c>
      <c r="AC16" s="11" t="e">
        <f>#REF!</f>
        <v>#REF!</v>
      </c>
      <c r="AD16" s="27" t="e">
        <f t="shared" si="1"/>
        <v>#REF!</v>
      </c>
    </row>
    <row r="17" spans="1:32" hidden="1" x14ac:dyDescent="0.2">
      <c r="A17" s="5" t="s">
        <v>29</v>
      </c>
      <c r="B17" s="5" t="s">
        <v>30</v>
      </c>
      <c r="C17" s="11">
        <f>COCC!E17</f>
        <v>0</v>
      </c>
      <c r="D17" s="11">
        <f>PHM!E17</f>
        <v>0</v>
      </c>
      <c r="E17" s="11"/>
      <c r="F17" s="11" t="e">
        <f>#REF!</f>
        <v>#REF!</v>
      </c>
      <c r="G17" s="11" t="e">
        <f>#REF!</f>
        <v>#REF!</v>
      </c>
      <c r="H17" s="11" t="e">
        <f>#REF!</f>
        <v>#REF!</v>
      </c>
      <c r="I17" s="11" t="e">
        <f>#REF!</f>
        <v>#REF!</v>
      </c>
      <c r="J17" s="11" t="e">
        <f>#REF!</f>
        <v>#REF!</v>
      </c>
      <c r="K17" s="11" t="e">
        <f>#REF!</f>
        <v>#REF!</v>
      </c>
      <c r="L17" s="11" t="e">
        <f>#REF!</f>
        <v>#REF!</v>
      </c>
      <c r="M17" s="11"/>
      <c r="N17" s="11">
        <f t="shared" si="0"/>
        <v>0</v>
      </c>
      <c r="O17" s="11" t="e">
        <f>#REF!</f>
        <v>#REF!</v>
      </c>
      <c r="P17" s="11" t="e">
        <f>#REF!</f>
        <v>#REF!</v>
      </c>
      <c r="Q17" s="11" t="e">
        <f>#REF!</f>
        <v>#REF!</v>
      </c>
      <c r="R17" s="11" t="e">
        <f>#REF!</f>
        <v>#REF!</v>
      </c>
      <c r="S17" s="11" t="e">
        <f>#REF!</f>
        <v>#REF!</v>
      </c>
      <c r="T17" s="11" t="e">
        <f>#REF!</f>
        <v>#REF!</v>
      </c>
      <c r="U17" s="24">
        <v>0</v>
      </c>
      <c r="V17" s="11" t="e">
        <f>#REF!</f>
        <v>#REF!</v>
      </c>
      <c r="W17" s="11"/>
      <c r="X17" s="11" t="e">
        <f>#REF!</f>
        <v>#REF!</v>
      </c>
      <c r="Y17" s="11" t="e">
        <f>#REF!</f>
        <v>#REF!</v>
      </c>
      <c r="Z17" s="11" t="e">
        <f>#REF!</f>
        <v>#REF!</v>
      </c>
      <c r="AA17" s="11" t="e">
        <f>#REF!</f>
        <v>#REF!</v>
      </c>
      <c r="AB17" s="11" t="e">
        <f>#REF!</f>
        <v>#REF!</v>
      </c>
      <c r="AC17" s="11" t="e">
        <f>#REF!</f>
        <v>#REF!</v>
      </c>
      <c r="AD17" s="27" t="e">
        <f t="shared" si="1"/>
        <v>#REF!</v>
      </c>
    </row>
    <row r="18" spans="1:32" x14ac:dyDescent="0.2">
      <c r="A18" s="5" t="s">
        <v>31</v>
      </c>
      <c r="B18" s="5" t="s">
        <v>32</v>
      </c>
      <c r="C18" s="11">
        <f>COCC!E18</f>
        <v>0</v>
      </c>
      <c r="D18" s="11">
        <f>PHM!E18</f>
        <v>0</v>
      </c>
      <c r="E18" s="11"/>
      <c r="F18" s="11" t="e">
        <f>#REF!</f>
        <v>#REF!</v>
      </c>
      <c r="G18" s="11" t="e">
        <f>#REF!</f>
        <v>#REF!</v>
      </c>
      <c r="H18" s="11" t="e">
        <f>#REF!</f>
        <v>#REF!</v>
      </c>
      <c r="I18" s="11" t="e">
        <f>#REF!</f>
        <v>#REF!</v>
      </c>
      <c r="J18" s="11" t="e">
        <f>#REF!</f>
        <v>#REF!</v>
      </c>
      <c r="K18" s="11" t="e">
        <f>#REF!</f>
        <v>#REF!</v>
      </c>
      <c r="L18" s="11" t="e">
        <f>#REF!</f>
        <v>#REF!</v>
      </c>
      <c r="M18" s="11"/>
      <c r="N18" s="11">
        <f t="shared" si="0"/>
        <v>0</v>
      </c>
      <c r="O18" s="11" t="e">
        <f>#REF!</f>
        <v>#REF!</v>
      </c>
      <c r="P18" s="11" t="e">
        <f>#REF!</f>
        <v>#REF!</v>
      </c>
      <c r="Q18" s="11" t="e">
        <f>#REF!</f>
        <v>#REF!</v>
      </c>
      <c r="R18" s="11" t="e">
        <f>#REF!</f>
        <v>#REF!</v>
      </c>
      <c r="S18" s="11" t="e">
        <f>#REF!</f>
        <v>#REF!</v>
      </c>
      <c r="T18" s="11" t="e">
        <f>#REF!</f>
        <v>#REF!</v>
      </c>
      <c r="U18" s="24">
        <v>0</v>
      </c>
      <c r="V18" s="11" t="e">
        <f>#REF!</f>
        <v>#REF!</v>
      </c>
      <c r="W18" s="11"/>
      <c r="X18" s="11" t="e">
        <f>#REF!</f>
        <v>#REF!</v>
      </c>
      <c r="Y18" s="11" t="e">
        <f>#REF!</f>
        <v>#REF!</v>
      </c>
      <c r="Z18" s="11" t="e">
        <f>#REF!</f>
        <v>#REF!</v>
      </c>
      <c r="AA18" s="11" t="e">
        <f>#REF!</f>
        <v>#REF!</v>
      </c>
      <c r="AB18" s="11" t="e">
        <f>#REF!</f>
        <v>#REF!</v>
      </c>
      <c r="AC18" s="11" t="e">
        <f>#REF!</f>
        <v>#REF!</v>
      </c>
      <c r="AD18" s="27" t="e">
        <f t="shared" si="1"/>
        <v>#REF!</v>
      </c>
    </row>
    <row r="19" spans="1:32" x14ac:dyDescent="0.2">
      <c r="A19" s="5"/>
      <c r="B19" s="5" t="s">
        <v>729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24">
        <v>0</v>
      </c>
      <c r="V19" s="11"/>
      <c r="W19" s="11"/>
      <c r="X19" s="11">
        <v>-299549</v>
      </c>
      <c r="Y19" s="11"/>
      <c r="Z19" s="11"/>
      <c r="AA19" s="11"/>
      <c r="AB19" s="11"/>
      <c r="AC19" s="11"/>
      <c r="AD19" s="27">
        <f t="shared" si="1"/>
        <v>-299549</v>
      </c>
    </row>
    <row r="20" spans="1:32" x14ac:dyDescent="0.2">
      <c r="A20" s="5" t="s">
        <v>33</v>
      </c>
      <c r="B20" s="5" t="s">
        <v>34</v>
      </c>
      <c r="C20" s="31">
        <f>COCC!E19</f>
        <v>0</v>
      </c>
      <c r="D20" s="31">
        <f>PHM!E19</f>
        <v>0</v>
      </c>
      <c r="E20" s="31"/>
      <c r="F20" s="31" t="e">
        <f>#REF!</f>
        <v>#REF!</v>
      </c>
      <c r="G20" s="31" t="e">
        <f>#REF!</f>
        <v>#REF!</v>
      </c>
      <c r="H20" s="31" t="e">
        <f>#REF!</f>
        <v>#REF!</v>
      </c>
      <c r="I20" s="31" t="e">
        <f>#REF!</f>
        <v>#REF!</v>
      </c>
      <c r="J20" s="31" t="e">
        <f>#REF!</f>
        <v>#REF!</v>
      </c>
      <c r="K20" s="31" t="e">
        <f>#REF!</f>
        <v>#REF!</v>
      </c>
      <c r="L20" s="31" t="e">
        <f>#REF!</f>
        <v>#REF!</v>
      </c>
      <c r="M20" s="31"/>
      <c r="N20" s="31">
        <f>SUM(C20:D20)</f>
        <v>0</v>
      </c>
      <c r="O20" s="31" t="e">
        <f>#REF!</f>
        <v>#REF!</v>
      </c>
      <c r="P20" s="31" t="e">
        <f>#REF!</f>
        <v>#REF!</v>
      </c>
      <c r="Q20" s="31" t="e">
        <f>#REF!</f>
        <v>#REF!</v>
      </c>
      <c r="R20" s="31" t="e">
        <f>#REF!</f>
        <v>#REF!</v>
      </c>
      <c r="S20" s="31" t="e">
        <f>#REF!</f>
        <v>#REF!</v>
      </c>
      <c r="T20" s="31" t="e">
        <f>#REF!</f>
        <v>#REF!</v>
      </c>
      <c r="U20" s="31">
        <v>0</v>
      </c>
      <c r="V20" s="31" t="e">
        <f>#REF!</f>
        <v>#REF!</v>
      </c>
      <c r="W20" s="31"/>
      <c r="X20" s="31" t="e">
        <f>#REF!</f>
        <v>#REF!</v>
      </c>
      <c r="Y20" s="31" t="e">
        <f>#REF!</f>
        <v>#REF!</v>
      </c>
      <c r="Z20" s="31" t="e">
        <f>#REF!</f>
        <v>#REF!</v>
      </c>
      <c r="AA20" s="31" t="e">
        <f>#REF!</f>
        <v>#REF!</v>
      </c>
      <c r="AB20" s="31" t="e">
        <f>#REF!</f>
        <v>#REF!</v>
      </c>
      <c r="AC20" s="31" t="e">
        <f>#REF!</f>
        <v>#REF!</v>
      </c>
      <c r="AD20" s="35" t="e">
        <f t="shared" si="1"/>
        <v>#REF!</v>
      </c>
    </row>
    <row r="21" spans="1:32" hidden="1" x14ac:dyDescent="0.2">
      <c r="A21" s="5" t="s">
        <v>35</v>
      </c>
      <c r="B21" s="5" t="s">
        <v>36</v>
      </c>
      <c r="C21" s="11">
        <f>COCC!E20</f>
        <v>0</v>
      </c>
      <c r="D21" s="11">
        <f>PHM!E20</f>
        <v>0</v>
      </c>
      <c r="E21" s="11"/>
      <c r="F21" s="11" t="e">
        <f>#REF!</f>
        <v>#REF!</v>
      </c>
      <c r="G21" s="11" t="e">
        <f>#REF!</f>
        <v>#REF!</v>
      </c>
      <c r="H21" s="11" t="e">
        <f>#REF!</f>
        <v>#REF!</v>
      </c>
      <c r="I21" s="11" t="e">
        <f>#REF!</f>
        <v>#REF!</v>
      </c>
      <c r="J21" s="11" t="e">
        <f>#REF!</f>
        <v>#REF!</v>
      </c>
      <c r="K21" s="11" t="e">
        <f>#REF!</f>
        <v>#REF!</v>
      </c>
      <c r="L21" s="11" t="e">
        <f>#REF!</f>
        <v>#REF!</v>
      </c>
      <c r="M21" s="11"/>
      <c r="N21" s="11"/>
      <c r="O21" s="11" t="e">
        <f>#REF!</f>
        <v>#REF!</v>
      </c>
      <c r="P21" s="11" t="e">
        <f>#REF!</f>
        <v>#REF!</v>
      </c>
      <c r="Q21" s="11" t="e">
        <f>#REF!</f>
        <v>#REF!</v>
      </c>
      <c r="R21" s="11" t="e">
        <f>#REF!</f>
        <v>#REF!</v>
      </c>
      <c r="S21" s="11" t="e">
        <f>#REF!</f>
        <v>#REF!</v>
      </c>
      <c r="T21" s="11" t="e">
        <f>#REF!</f>
        <v>#REF!</v>
      </c>
      <c r="U21" s="11"/>
      <c r="V21" s="11" t="e">
        <f>#REF!</f>
        <v>#REF!</v>
      </c>
      <c r="W21" s="11"/>
      <c r="X21" s="11" t="e">
        <f>#REF!</f>
        <v>#REF!</v>
      </c>
      <c r="Y21" s="11" t="e">
        <f>#REF!</f>
        <v>#REF!</v>
      </c>
      <c r="Z21" s="11" t="e">
        <f>#REF!</f>
        <v>#REF!</v>
      </c>
      <c r="AA21" s="11" t="e">
        <f>#REF!</f>
        <v>#REF!</v>
      </c>
      <c r="AB21" s="11" t="e">
        <f>#REF!</f>
        <v>#REF!</v>
      </c>
      <c r="AC21" s="11" t="e">
        <f>#REF!</f>
        <v>#REF!</v>
      </c>
      <c r="AD21" s="27" t="e">
        <f t="shared" ref="AD21:AD27" si="2">SUM(C21:AC21)</f>
        <v>#REF!</v>
      </c>
    </row>
    <row r="22" spans="1:32" hidden="1" x14ac:dyDescent="0.2">
      <c r="A22" s="5" t="s">
        <v>37</v>
      </c>
      <c r="B22" s="5" t="s">
        <v>38</v>
      </c>
      <c r="C22" s="11">
        <f>COCC!E21</f>
        <v>0</v>
      </c>
      <c r="D22" s="11">
        <f>PHM!E21</f>
        <v>0</v>
      </c>
      <c r="E22" s="11"/>
      <c r="F22" s="11" t="e">
        <f>#REF!</f>
        <v>#REF!</v>
      </c>
      <c r="G22" s="11" t="e">
        <f>#REF!</f>
        <v>#REF!</v>
      </c>
      <c r="H22" s="11" t="e">
        <f>#REF!</f>
        <v>#REF!</v>
      </c>
      <c r="I22" s="11" t="e">
        <f>#REF!</f>
        <v>#REF!</v>
      </c>
      <c r="J22" s="11" t="e">
        <f>#REF!</f>
        <v>#REF!</v>
      </c>
      <c r="K22" s="11" t="e">
        <f>#REF!</f>
        <v>#REF!</v>
      </c>
      <c r="L22" s="11" t="e">
        <f>#REF!</f>
        <v>#REF!</v>
      </c>
      <c r="M22" s="11"/>
      <c r="N22" s="11"/>
      <c r="O22" s="11" t="e">
        <f>#REF!</f>
        <v>#REF!</v>
      </c>
      <c r="P22" s="11" t="e">
        <f>#REF!</f>
        <v>#REF!</v>
      </c>
      <c r="Q22" s="11" t="e">
        <f>#REF!</f>
        <v>#REF!</v>
      </c>
      <c r="R22" s="11" t="e">
        <f>#REF!</f>
        <v>#REF!</v>
      </c>
      <c r="S22" s="11" t="e">
        <f>#REF!</f>
        <v>#REF!</v>
      </c>
      <c r="T22" s="11" t="e">
        <f>#REF!</f>
        <v>#REF!</v>
      </c>
      <c r="U22" s="11"/>
      <c r="V22" s="11" t="e">
        <f>#REF!</f>
        <v>#REF!</v>
      </c>
      <c r="W22" s="11"/>
      <c r="X22" s="11" t="e">
        <f>#REF!</f>
        <v>#REF!</v>
      </c>
      <c r="Y22" s="11" t="e">
        <f>#REF!</f>
        <v>#REF!</v>
      </c>
      <c r="Z22" s="11" t="e">
        <f>#REF!</f>
        <v>#REF!</v>
      </c>
      <c r="AA22" s="11" t="e">
        <f>#REF!</f>
        <v>#REF!</v>
      </c>
      <c r="AB22" s="11" t="e">
        <f>#REF!</f>
        <v>#REF!</v>
      </c>
      <c r="AC22" s="11" t="e">
        <f>#REF!</f>
        <v>#REF!</v>
      </c>
      <c r="AD22" s="27" t="e">
        <f t="shared" si="2"/>
        <v>#REF!</v>
      </c>
    </row>
    <row r="23" spans="1:32" hidden="1" x14ac:dyDescent="0.2">
      <c r="A23" s="5" t="s">
        <v>39</v>
      </c>
      <c r="B23" s="5" t="s">
        <v>40</v>
      </c>
      <c r="C23" s="11">
        <f>COCC!E22</f>
        <v>0</v>
      </c>
      <c r="D23" s="11">
        <f>PHM!E22</f>
        <v>0</v>
      </c>
      <c r="E23" s="11"/>
      <c r="F23" s="11" t="e">
        <f>#REF!</f>
        <v>#REF!</v>
      </c>
      <c r="G23" s="11" t="e">
        <f>#REF!</f>
        <v>#REF!</v>
      </c>
      <c r="H23" s="11" t="e">
        <f>#REF!</f>
        <v>#REF!</v>
      </c>
      <c r="I23" s="11" t="e">
        <f>#REF!</f>
        <v>#REF!</v>
      </c>
      <c r="J23" s="11" t="e">
        <f>#REF!</f>
        <v>#REF!</v>
      </c>
      <c r="K23" s="11" t="e">
        <f>#REF!</f>
        <v>#REF!</v>
      </c>
      <c r="L23" s="11" t="e">
        <f>#REF!</f>
        <v>#REF!</v>
      </c>
      <c r="M23" s="11"/>
      <c r="N23" s="11"/>
      <c r="O23" s="11" t="e">
        <f>#REF!</f>
        <v>#REF!</v>
      </c>
      <c r="P23" s="11" t="e">
        <f>#REF!</f>
        <v>#REF!</v>
      </c>
      <c r="Q23" s="11" t="e">
        <f>#REF!</f>
        <v>#REF!</v>
      </c>
      <c r="R23" s="11" t="e">
        <f>#REF!</f>
        <v>#REF!</v>
      </c>
      <c r="S23" s="11" t="e">
        <f>#REF!</f>
        <v>#REF!</v>
      </c>
      <c r="T23" s="11" t="e">
        <f>#REF!</f>
        <v>#REF!</v>
      </c>
      <c r="U23" s="11"/>
      <c r="V23" s="11" t="e">
        <f>#REF!</f>
        <v>#REF!</v>
      </c>
      <c r="W23" s="11"/>
      <c r="X23" s="11" t="e">
        <f>#REF!</f>
        <v>#REF!</v>
      </c>
      <c r="Y23" s="11" t="e">
        <f>#REF!</f>
        <v>#REF!</v>
      </c>
      <c r="Z23" s="11" t="e">
        <f>#REF!</f>
        <v>#REF!</v>
      </c>
      <c r="AA23" s="11" t="e">
        <f>#REF!</f>
        <v>#REF!</v>
      </c>
      <c r="AB23" s="11" t="e">
        <f>#REF!</f>
        <v>#REF!</v>
      </c>
      <c r="AC23" s="11" t="e">
        <f>#REF!</f>
        <v>#REF!</v>
      </c>
      <c r="AD23" s="27" t="e">
        <f t="shared" si="2"/>
        <v>#REF!</v>
      </c>
    </row>
    <row r="24" spans="1:32" hidden="1" x14ac:dyDescent="0.2">
      <c r="A24" s="5" t="s">
        <v>41</v>
      </c>
      <c r="B24" s="5" t="s">
        <v>42</v>
      </c>
      <c r="C24" s="11">
        <f>COCC!E23</f>
        <v>0</v>
      </c>
      <c r="D24" s="11">
        <f>PHM!E23</f>
        <v>0</v>
      </c>
      <c r="E24" s="11"/>
      <c r="F24" s="11" t="e">
        <f>#REF!</f>
        <v>#REF!</v>
      </c>
      <c r="G24" s="11" t="e">
        <f>#REF!</f>
        <v>#REF!</v>
      </c>
      <c r="H24" s="11" t="e">
        <f>#REF!</f>
        <v>#REF!</v>
      </c>
      <c r="I24" s="11" t="e">
        <f>#REF!</f>
        <v>#REF!</v>
      </c>
      <c r="J24" s="11" t="e">
        <f>#REF!</f>
        <v>#REF!</v>
      </c>
      <c r="K24" s="11" t="e">
        <f>#REF!</f>
        <v>#REF!</v>
      </c>
      <c r="L24" s="11" t="e">
        <f>#REF!</f>
        <v>#REF!</v>
      </c>
      <c r="M24" s="11"/>
      <c r="N24" s="11"/>
      <c r="O24" s="11" t="e">
        <f>#REF!</f>
        <v>#REF!</v>
      </c>
      <c r="P24" s="11" t="e">
        <f>#REF!</f>
        <v>#REF!</v>
      </c>
      <c r="Q24" s="11" t="e">
        <f>#REF!</f>
        <v>#REF!</v>
      </c>
      <c r="R24" s="11" t="e">
        <f>#REF!</f>
        <v>#REF!</v>
      </c>
      <c r="S24" s="11" t="e">
        <f>#REF!</f>
        <v>#REF!</v>
      </c>
      <c r="T24" s="11" t="e">
        <f>#REF!</f>
        <v>#REF!</v>
      </c>
      <c r="U24" s="11"/>
      <c r="V24" s="11" t="e">
        <f>#REF!</f>
        <v>#REF!</v>
      </c>
      <c r="W24" s="11"/>
      <c r="X24" s="11" t="e">
        <f>#REF!</f>
        <v>#REF!</v>
      </c>
      <c r="Y24" s="11" t="e">
        <f>#REF!</f>
        <v>#REF!</v>
      </c>
      <c r="Z24" s="11" t="e">
        <f>#REF!</f>
        <v>#REF!</v>
      </c>
      <c r="AA24" s="11" t="e">
        <f>#REF!</f>
        <v>#REF!</v>
      </c>
      <c r="AB24" s="11" t="e">
        <f>#REF!</f>
        <v>#REF!</v>
      </c>
      <c r="AC24" s="11" t="e">
        <f>#REF!</f>
        <v>#REF!</v>
      </c>
      <c r="AD24" s="27" t="e">
        <f t="shared" si="2"/>
        <v>#REF!</v>
      </c>
    </row>
    <row r="25" spans="1:32" hidden="1" x14ac:dyDescent="0.2">
      <c r="A25" s="5" t="s">
        <v>43</v>
      </c>
      <c r="B25" s="5" t="s">
        <v>44</v>
      </c>
      <c r="C25" s="11">
        <f>COCC!E24</f>
        <v>0</v>
      </c>
      <c r="D25" s="11">
        <f>PHM!E24</f>
        <v>0</v>
      </c>
      <c r="E25" s="11"/>
      <c r="F25" s="11" t="e">
        <f>#REF!</f>
        <v>#REF!</v>
      </c>
      <c r="G25" s="11" t="e">
        <f>#REF!</f>
        <v>#REF!</v>
      </c>
      <c r="H25" s="11" t="e">
        <f>#REF!</f>
        <v>#REF!</v>
      </c>
      <c r="I25" s="11" t="e">
        <f>#REF!</f>
        <v>#REF!</v>
      </c>
      <c r="J25" s="11" t="e">
        <f>#REF!</f>
        <v>#REF!</v>
      </c>
      <c r="K25" s="11" t="e">
        <f>#REF!</f>
        <v>#REF!</v>
      </c>
      <c r="L25" s="11" t="e">
        <f>#REF!</f>
        <v>#REF!</v>
      </c>
      <c r="M25" s="11"/>
      <c r="N25" s="11"/>
      <c r="O25" s="11" t="e">
        <f>#REF!</f>
        <v>#REF!</v>
      </c>
      <c r="P25" s="11" t="e">
        <f>#REF!</f>
        <v>#REF!</v>
      </c>
      <c r="Q25" s="11" t="e">
        <f>#REF!</f>
        <v>#REF!</v>
      </c>
      <c r="R25" s="11" t="e">
        <f>#REF!</f>
        <v>#REF!</v>
      </c>
      <c r="S25" s="11" t="e">
        <f>#REF!</f>
        <v>#REF!</v>
      </c>
      <c r="T25" s="11" t="e">
        <f>#REF!</f>
        <v>#REF!</v>
      </c>
      <c r="U25" s="11"/>
      <c r="V25" s="11" t="e">
        <f>#REF!</f>
        <v>#REF!</v>
      </c>
      <c r="W25" s="11"/>
      <c r="X25" s="11" t="e">
        <f>#REF!</f>
        <v>#REF!</v>
      </c>
      <c r="Y25" s="11" t="e">
        <f>#REF!</f>
        <v>#REF!</v>
      </c>
      <c r="Z25" s="11" t="e">
        <f>#REF!</f>
        <v>#REF!</v>
      </c>
      <c r="AA25" s="11" t="e">
        <f>#REF!</f>
        <v>#REF!</v>
      </c>
      <c r="AB25" s="11" t="e">
        <f>#REF!</f>
        <v>#REF!</v>
      </c>
      <c r="AC25" s="11" t="e">
        <f>#REF!</f>
        <v>#REF!</v>
      </c>
      <c r="AD25" s="27" t="e">
        <f t="shared" si="2"/>
        <v>#REF!</v>
      </c>
    </row>
    <row r="26" spans="1:32" hidden="1" x14ac:dyDescent="0.2">
      <c r="A26" s="5" t="s">
        <v>45</v>
      </c>
      <c r="B26" s="5" t="s">
        <v>46</v>
      </c>
      <c r="C26" s="11">
        <f>COCC!E25</f>
        <v>0</v>
      </c>
      <c r="D26" s="11">
        <f>PHM!E25</f>
        <v>0</v>
      </c>
      <c r="E26" s="11"/>
      <c r="F26" s="11" t="e">
        <f>#REF!</f>
        <v>#REF!</v>
      </c>
      <c r="G26" s="11" t="e">
        <f>#REF!</f>
        <v>#REF!</v>
      </c>
      <c r="H26" s="11" t="e">
        <f>#REF!</f>
        <v>#REF!</v>
      </c>
      <c r="I26" s="11" t="e">
        <f>#REF!</f>
        <v>#REF!</v>
      </c>
      <c r="J26" s="11" t="e">
        <f>#REF!</f>
        <v>#REF!</v>
      </c>
      <c r="K26" s="11" t="e">
        <f>#REF!</f>
        <v>#REF!</v>
      </c>
      <c r="L26" s="11" t="e">
        <f>#REF!</f>
        <v>#REF!</v>
      </c>
      <c r="M26" s="11"/>
      <c r="N26" s="11"/>
      <c r="O26" s="11" t="e">
        <f>#REF!</f>
        <v>#REF!</v>
      </c>
      <c r="P26" s="11" t="e">
        <f>#REF!</f>
        <v>#REF!</v>
      </c>
      <c r="Q26" s="11" t="e">
        <f>#REF!</f>
        <v>#REF!</v>
      </c>
      <c r="R26" s="11" t="e">
        <f>#REF!</f>
        <v>#REF!</v>
      </c>
      <c r="S26" s="11" t="e">
        <f>#REF!</f>
        <v>#REF!</v>
      </c>
      <c r="T26" s="11" t="e">
        <f>#REF!</f>
        <v>#REF!</v>
      </c>
      <c r="U26" s="11"/>
      <c r="V26" s="11" t="e">
        <f>#REF!</f>
        <v>#REF!</v>
      </c>
      <c r="W26" s="11"/>
      <c r="X26" s="11" t="e">
        <f>#REF!</f>
        <v>#REF!</v>
      </c>
      <c r="Y26" s="11" t="e">
        <f>#REF!</f>
        <v>#REF!</v>
      </c>
      <c r="Z26" s="11" t="e">
        <f>#REF!</f>
        <v>#REF!</v>
      </c>
      <c r="AA26" s="11" t="e">
        <f>#REF!</f>
        <v>#REF!</v>
      </c>
      <c r="AB26" s="11" t="e">
        <f>#REF!</f>
        <v>#REF!</v>
      </c>
      <c r="AC26" s="11" t="e">
        <f>#REF!</f>
        <v>#REF!</v>
      </c>
      <c r="AD26" s="27" t="e">
        <f t="shared" si="2"/>
        <v>#REF!</v>
      </c>
    </row>
    <row r="27" spans="1:32" hidden="1" x14ac:dyDescent="0.2">
      <c r="A27" s="5" t="s">
        <v>47</v>
      </c>
      <c r="B27" s="5" t="s">
        <v>48</v>
      </c>
      <c r="C27" s="31">
        <f>COCC!E26</f>
        <v>0</v>
      </c>
      <c r="D27" s="31">
        <f>PHM!E26</f>
        <v>0</v>
      </c>
      <c r="E27" s="31"/>
      <c r="F27" s="31" t="e">
        <f>#REF!</f>
        <v>#REF!</v>
      </c>
      <c r="G27" s="31" t="e">
        <f>#REF!</f>
        <v>#REF!</v>
      </c>
      <c r="H27" s="31" t="e">
        <f>#REF!</f>
        <v>#REF!</v>
      </c>
      <c r="I27" s="31" t="e">
        <f>#REF!</f>
        <v>#REF!</v>
      </c>
      <c r="J27" s="31" t="e">
        <f>#REF!</f>
        <v>#REF!</v>
      </c>
      <c r="K27" s="31" t="e">
        <f>#REF!</f>
        <v>#REF!</v>
      </c>
      <c r="L27" s="31" t="e">
        <f>#REF!</f>
        <v>#REF!</v>
      </c>
      <c r="M27" s="31"/>
      <c r="N27" s="31"/>
      <c r="O27" s="31" t="e">
        <f>#REF!</f>
        <v>#REF!</v>
      </c>
      <c r="P27" s="31" t="e">
        <f>#REF!</f>
        <v>#REF!</v>
      </c>
      <c r="Q27" s="31" t="e">
        <f>#REF!</f>
        <v>#REF!</v>
      </c>
      <c r="R27" s="31" t="e">
        <f>#REF!</f>
        <v>#REF!</v>
      </c>
      <c r="S27" s="31" t="e">
        <f>#REF!</f>
        <v>#REF!</v>
      </c>
      <c r="T27" s="31" t="e">
        <f>#REF!</f>
        <v>#REF!</v>
      </c>
      <c r="U27" s="31"/>
      <c r="V27" s="31" t="e">
        <f>#REF!</f>
        <v>#REF!</v>
      </c>
      <c r="W27" s="31"/>
      <c r="X27" s="31" t="e">
        <f>#REF!</f>
        <v>#REF!</v>
      </c>
      <c r="Y27" s="31" t="e">
        <f>#REF!</f>
        <v>#REF!</v>
      </c>
      <c r="Z27" s="31" t="e">
        <f>#REF!</f>
        <v>#REF!</v>
      </c>
      <c r="AA27" s="31" t="e">
        <f>#REF!</f>
        <v>#REF!</v>
      </c>
      <c r="AB27" s="31" t="e">
        <f>#REF!</f>
        <v>#REF!</v>
      </c>
      <c r="AC27" s="31" t="e">
        <f>#REF!</f>
        <v>#REF!</v>
      </c>
      <c r="AD27" s="35" t="e">
        <f t="shared" si="2"/>
        <v>#REF!</v>
      </c>
    </row>
    <row r="28" spans="1:32" s="16" customFormat="1" x14ac:dyDescent="0.2">
      <c r="A28" s="4" t="s">
        <v>49</v>
      </c>
      <c r="B28" s="4" t="s">
        <v>50</v>
      </c>
      <c r="C28" s="20">
        <f>COCC!E27</f>
        <v>0</v>
      </c>
      <c r="D28" s="20">
        <f>PHM!E27</f>
        <v>0</v>
      </c>
      <c r="E28" s="20"/>
      <c r="F28" s="20" t="e">
        <f>#REF!</f>
        <v>#REF!</v>
      </c>
      <c r="G28" s="20" t="e">
        <f>#REF!</f>
        <v>#REF!</v>
      </c>
      <c r="H28" s="20" t="e">
        <f>#REF!</f>
        <v>#REF!</v>
      </c>
      <c r="I28" s="20" t="e">
        <f>#REF!</f>
        <v>#REF!</v>
      </c>
      <c r="J28" s="20" t="e">
        <f>#REF!</f>
        <v>#REF!</v>
      </c>
      <c r="K28" s="20" t="e">
        <f>#REF!</f>
        <v>#REF!</v>
      </c>
      <c r="L28" s="20" t="e">
        <f>#REF!</f>
        <v>#REF!</v>
      </c>
      <c r="M28" s="20"/>
      <c r="N28" s="20">
        <f>SUM(N9:N20)</f>
        <v>0</v>
      </c>
      <c r="O28" s="20" t="e">
        <f>#REF!</f>
        <v>#REF!</v>
      </c>
      <c r="P28" s="20" t="e">
        <f>#REF!</f>
        <v>#REF!</v>
      </c>
      <c r="Q28" s="20" t="e">
        <f>#REF!</f>
        <v>#REF!</v>
      </c>
      <c r="R28" s="20" t="e">
        <f>#REF!</f>
        <v>#REF!</v>
      </c>
      <c r="S28" s="20" t="e">
        <f>#REF!</f>
        <v>#REF!</v>
      </c>
      <c r="T28" s="20" t="e">
        <f>#REF!</f>
        <v>#REF!</v>
      </c>
      <c r="U28" s="20"/>
      <c r="V28" s="20" t="e">
        <f>#REF!</f>
        <v>#REF!</v>
      </c>
      <c r="W28" s="20">
        <f>SUM(W9:W20)</f>
        <v>228597</v>
      </c>
      <c r="X28" s="20" t="e">
        <f>SUM(X7:X20)</f>
        <v>#REF!</v>
      </c>
      <c r="Y28" s="20" t="e">
        <f>#REF!</f>
        <v>#REF!</v>
      </c>
      <c r="Z28" s="20" t="e">
        <f>#REF!</f>
        <v>#REF!</v>
      </c>
      <c r="AA28" s="11" t="e">
        <f>#REF!</f>
        <v>#REF!</v>
      </c>
      <c r="AB28" s="20" t="e">
        <f>#REF!</f>
        <v>#REF!</v>
      </c>
      <c r="AC28" s="20" t="e">
        <f>#REF!</f>
        <v>#REF!</v>
      </c>
      <c r="AD28" s="30" t="e">
        <f>SUM(F28:AC28)</f>
        <v>#REF!</v>
      </c>
      <c r="AF28" s="30" t="e">
        <f>SUM(AD9:AD20)</f>
        <v>#REF!</v>
      </c>
    </row>
    <row r="29" spans="1:32" x14ac:dyDescent="0.2">
      <c r="A29" s="6"/>
      <c r="B29" s="6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1:32" x14ac:dyDescent="0.2">
      <c r="A30" s="4" t="s">
        <v>51</v>
      </c>
      <c r="B30" s="4" t="s">
        <v>52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spans="1:32" hidden="1" x14ac:dyDescent="0.2">
      <c r="A31" s="5" t="s">
        <v>53</v>
      </c>
      <c r="B31" s="5" t="s">
        <v>54</v>
      </c>
      <c r="C31" s="11">
        <f>COCC!E30</f>
        <v>0</v>
      </c>
      <c r="D31" s="11">
        <f>PHM!E30</f>
        <v>0</v>
      </c>
      <c r="E31" s="11"/>
      <c r="F31" s="11" t="e">
        <f>#REF!</f>
        <v>#REF!</v>
      </c>
      <c r="G31" s="11" t="e">
        <f>#REF!</f>
        <v>#REF!</v>
      </c>
      <c r="H31" s="11" t="e">
        <f>#REF!</f>
        <v>#REF!</v>
      </c>
      <c r="I31" s="11" t="e">
        <f>#REF!</f>
        <v>#REF!</v>
      </c>
      <c r="J31" s="11" t="e">
        <f>#REF!</f>
        <v>#REF!</v>
      </c>
      <c r="K31" s="11" t="e">
        <f>#REF!</f>
        <v>#REF!</v>
      </c>
      <c r="L31" s="11" t="e">
        <f>#REF!</f>
        <v>#REF!</v>
      </c>
      <c r="M31" s="11"/>
      <c r="N31" s="11"/>
      <c r="O31" s="11" t="e">
        <f>#REF!</f>
        <v>#REF!</v>
      </c>
      <c r="P31" s="11" t="e">
        <f>#REF!</f>
        <v>#REF!</v>
      </c>
      <c r="Q31" s="11" t="e">
        <f>#REF!</f>
        <v>#REF!</v>
      </c>
      <c r="R31" s="11" t="e">
        <f>#REF!</f>
        <v>#REF!</v>
      </c>
      <c r="S31" s="11" t="e">
        <f>#REF!</f>
        <v>#REF!</v>
      </c>
      <c r="T31" s="11" t="e">
        <f>#REF!</f>
        <v>#REF!</v>
      </c>
      <c r="U31" s="11"/>
      <c r="V31" s="11" t="e">
        <f>#REF!</f>
        <v>#REF!</v>
      </c>
      <c r="W31" s="11"/>
      <c r="X31" s="11" t="e">
        <f>#REF!</f>
        <v>#REF!</v>
      </c>
      <c r="Y31" s="11" t="e">
        <f>#REF!</f>
        <v>#REF!</v>
      </c>
      <c r="Z31" s="11" t="e">
        <f>#REF!</f>
        <v>#REF!</v>
      </c>
      <c r="AA31" s="11" t="e">
        <f>#REF!</f>
        <v>#REF!</v>
      </c>
      <c r="AB31" s="11" t="e">
        <f>#REF!</f>
        <v>#REF!</v>
      </c>
      <c r="AC31" s="11" t="e">
        <f>#REF!</f>
        <v>#REF!</v>
      </c>
      <c r="AD31" s="27" t="e">
        <f>SUM(C31:AC31)</f>
        <v>#REF!</v>
      </c>
    </row>
    <row r="32" spans="1:32" x14ac:dyDescent="0.2">
      <c r="A32" s="5" t="s">
        <v>55</v>
      </c>
      <c r="B32" s="5" t="s">
        <v>56</v>
      </c>
      <c r="C32" s="11">
        <f>COCC!E31</f>
        <v>0</v>
      </c>
      <c r="D32" s="11">
        <f>PHM!E31</f>
        <v>0</v>
      </c>
      <c r="E32" s="11"/>
      <c r="F32" s="11" t="e">
        <f>#REF!</f>
        <v>#REF!</v>
      </c>
      <c r="G32" s="11" t="e">
        <f>#REF!</f>
        <v>#REF!</v>
      </c>
      <c r="H32" s="11" t="e">
        <f>#REF!</f>
        <v>#REF!</v>
      </c>
      <c r="I32" s="11" t="e">
        <f>#REF!</f>
        <v>#REF!</v>
      </c>
      <c r="J32" s="11" t="e">
        <f>#REF!</f>
        <v>#REF!</v>
      </c>
      <c r="K32" s="11" t="e">
        <f>#REF!</f>
        <v>#REF!</v>
      </c>
      <c r="L32" s="11" t="e">
        <f>#REF!</f>
        <v>#REF!</v>
      </c>
      <c r="M32" s="11"/>
      <c r="N32" s="11">
        <f t="shared" ref="N32:N41" si="3">SUM(C32:D32)</f>
        <v>0</v>
      </c>
      <c r="O32" s="11" t="e">
        <f>#REF!</f>
        <v>#REF!</v>
      </c>
      <c r="P32" s="11" t="e">
        <f>#REF!</f>
        <v>#REF!</v>
      </c>
      <c r="Q32" s="11" t="e">
        <f>#REF!</f>
        <v>#REF!</v>
      </c>
      <c r="R32" s="11" t="e">
        <f>#REF!</f>
        <v>#REF!</v>
      </c>
      <c r="S32" s="11" t="e">
        <f>#REF!</f>
        <v>#REF!</v>
      </c>
      <c r="T32" s="11" t="e">
        <f>#REF!</f>
        <v>#REF!</v>
      </c>
      <c r="U32" s="11">
        <v>0</v>
      </c>
      <c r="V32" s="11" t="e">
        <f>#REF!</f>
        <v>#REF!</v>
      </c>
      <c r="W32" s="11">
        <v>0</v>
      </c>
      <c r="X32" s="11" t="e">
        <f>#REF!</f>
        <v>#REF!</v>
      </c>
      <c r="Y32" s="11" t="e">
        <f>#REF!</f>
        <v>#REF!</v>
      </c>
      <c r="Z32" s="11" t="e">
        <f>#REF!</f>
        <v>#REF!</v>
      </c>
      <c r="AA32" s="11" t="e">
        <f>#REF!</f>
        <v>#REF!</v>
      </c>
      <c r="AB32" s="11" t="e">
        <f>#REF!</f>
        <v>#REF!</v>
      </c>
      <c r="AC32" s="11" t="e">
        <f>#REF!</f>
        <v>#REF!</v>
      </c>
      <c r="AD32" s="27" t="e">
        <f t="shared" ref="AD32:AD42" si="4">SUM(N32:AC32)</f>
        <v>#REF!</v>
      </c>
    </row>
    <row r="33" spans="1:30" x14ac:dyDescent="0.2">
      <c r="A33" s="5" t="s">
        <v>57</v>
      </c>
      <c r="B33" s="5" t="s">
        <v>58</v>
      </c>
      <c r="C33" s="11">
        <f>COCC!E32</f>
        <v>0</v>
      </c>
      <c r="D33" s="11">
        <f>PHM!E32</f>
        <v>0</v>
      </c>
      <c r="E33" s="11"/>
      <c r="F33" s="11" t="e">
        <f>#REF!</f>
        <v>#REF!</v>
      </c>
      <c r="G33" s="11" t="e">
        <f>#REF!</f>
        <v>#REF!</v>
      </c>
      <c r="H33" s="11" t="e">
        <f>#REF!</f>
        <v>#REF!</v>
      </c>
      <c r="I33" s="11" t="e">
        <f>#REF!</f>
        <v>#REF!</v>
      </c>
      <c r="J33" s="11" t="e">
        <f>#REF!</f>
        <v>#REF!</v>
      </c>
      <c r="K33" s="11" t="e">
        <f>#REF!</f>
        <v>#REF!</v>
      </c>
      <c r="L33" s="11" t="e">
        <f>#REF!</f>
        <v>#REF!</v>
      </c>
      <c r="M33" s="11"/>
      <c r="N33" s="11">
        <f t="shared" si="3"/>
        <v>0</v>
      </c>
      <c r="O33" s="11" t="e">
        <f>#REF!</f>
        <v>#REF!</v>
      </c>
      <c r="P33" s="11" t="e">
        <f>#REF!</f>
        <v>#REF!</v>
      </c>
      <c r="Q33" s="11" t="e">
        <f>#REF!</f>
        <v>#REF!</v>
      </c>
      <c r="R33" s="11" t="e">
        <f>#REF!</f>
        <v>#REF!</v>
      </c>
      <c r="S33" s="11" t="e">
        <f>#REF!</f>
        <v>#REF!</v>
      </c>
      <c r="T33" s="11" t="e">
        <f>#REF!</f>
        <v>#REF!</v>
      </c>
      <c r="U33" s="11">
        <v>0</v>
      </c>
      <c r="V33" s="11" t="e">
        <f>#REF!</f>
        <v>#REF!</v>
      </c>
      <c r="W33" s="11">
        <v>0</v>
      </c>
      <c r="X33" s="11" t="e">
        <f>#REF!</f>
        <v>#REF!</v>
      </c>
      <c r="Y33" s="11" t="e">
        <f>#REF!</f>
        <v>#REF!</v>
      </c>
      <c r="Z33" s="11" t="e">
        <f>#REF!</f>
        <v>#REF!</v>
      </c>
      <c r="AA33" s="11" t="e">
        <f>#REF!</f>
        <v>#REF!</v>
      </c>
      <c r="AB33" s="11" t="e">
        <f>#REF!</f>
        <v>#REF!</v>
      </c>
      <c r="AC33" s="11" t="e">
        <f>#REF!</f>
        <v>#REF!</v>
      </c>
      <c r="AD33" s="27" t="e">
        <f t="shared" si="4"/>
        <v>#REF!</v>
      </c>
    </row>
    <row r="34" spans="1:30" x14ac:dyDescent="0.2">
      <c r="A34" s="5" t="s">
        <v>59</v>
      </c>
      <c r="B34" s="5" t="s">
        <v>60</v>
      </c>
      <c r="C34" s="11">
        <f>COCC!E33</f>
        <v>0</v>
      </c>
      <c r="D34" s="11">
        <f>PHM!E33</f>
        <v>0</v>
      </c>
      <c r="E34" s="11"/>
      <c r="F34" s="11" t="e">
        <f>#REF!</f>
        <v>#REF!</v>
      </c>
      <c r="G34" s="11" t="e">
        <f>#REF!</f>
        <v>#REF!</v>
      </c>
      <c r="H34" s="11" t="e">
        <f>#REF!</f>
        <v>#REF!</v>
      </c>
      <c r="I34" s="11" t="e">
        <f>#REF!</f>
        <v>#REF!</v>
      </c>
      <c r="J34" s="11" t="e">
        <f>#REF!</f>
        <v>#REF!</v>
      </c>
      <c r="K34" s="11" t="e">
        <f>#REF!</f>
        <v>#REF!</v>
      </c>
      <c r="L34" s="11" t="e">
        <f>#REF!</f>
        <v>#REF!</v>
      </c>
      <c r="M34" s="11"/>
      <c r="N34" s="11">
        <f t="shared" si="3"/>
        <v>0</v>
      </c>
      <c r="O34" s="11" t="e">
        <f>#REF!</f>
        <v>#REF!</v>
      </c>
      <c r="P34" s="11" t="e">
        <f>#REF!</f>
        <v>#REF!</v>
      </c>
      <c r="Q34" s="11" t="e">
        <f>#REF!</f>
        <v>#REF!</v>
      </c>
      <c r="R34" s="11" t="e">
        <f>#REF!</f>
        <v>#REF!</v>
      </c>
      <c r="S34" s="11" t="e">
        <f>#REF!</f>
        <v>#REF!</v>
      </c>
      <c r="T34" s="11" t="e">
        <f>#REF!</f>
        <v>#REF!</v>
      </c>
      <c r="U34" s="11">
        <v>0</v>
      </c>
      <c r="V34" s="11" t="e">
        <f>#REF!</f>
        <v>#REF!</v>
      </c>
      <c r="W34" s="11">
        <v>0</v>
      </c>
      <c r="X34" s="11" t="e">
        <f>#REF!</f>
        <v>#REF!</v>
      </c>
      <c r="Y34" s="11" t="e">
        <f>#REF!</f>
        <v>#REF!</v>
      </c>
      <c r="Z34" s="11" t="e">
        <f>#REF!</f>
        <v>#REF!</v>
      </c>
      <c r="AA34" s="11" t="e">
        <f>#REF!</f>
        <v>#REF!</v>
      </c>
      <c r="AB34" s="11" t="e">
        <f>#REF!</f>
        <v>#REF!</v>
      </c>
      <c r="AC34" s="11" t="e">
        <f>#REF!</f>
        <v>#REF!</v>
      </c>
      <c r="AD34" s="27" t="e">
        <f t="shared" si="4"/>
        <v>#REF!</v>
      </c>
    </row>
    <row r="35" spans="1:30" x14ac:dyDescent="0.2">
      <c r="A35" s="5" t="s">
        <v>61</v>
      </c>
      <c r="B35" s="5" t="s">
        <v>62</v>
      </c>
      <c r="C35" s="11">
        <f>COCC!E34</f>
        <v>0</v>
      </c>
      <c r="D35" s="11">
        <f>PHM!E34</f>
        <v>0</v>
      </c>
      <c r="E35" s="11"/>
      <c r="F35" s="11" t="e">
        <f>#REF!</f>
        <v>#REF!</v>
      </c>
      <c r="G35" s="11" t="e">
        <f>#REF!</f>
        <v>#REF!</v>
      </c>
      <c r="H35" s="11" t="e">
        <f>#REF!</f>
        <v>#REF!</v>
      </c>
      <c r="I35" s="11" t="e">
        <f>#REF!</f>
        <v>#REF!</v>
      </c>
      <c r="J35" s="11" t="e">
        <f>#REF!</f>
        <v>#REF!</v>
      </c>
      <c r="K35" s="11" t="e">
        <f>#REF!</f>
        <v>#REF!</v>
      </c>
      <c r="L35" s="11" t="e">
        <f>#REF!</f>
        <v>#REF!</v>
      </c>
      <c r="M35" s="11"/>
      <c r="N35" s="11">
        <f t="shared" si="3"/>
        <v>0</v>
      </c>
      <c r="O35" s="11" t="e">
        <f>#REF!</f>
        <v>#REF!</v>
      </c>
      <c r="P35" s="11" t="e">
        <f>#REF!</f>
        <v>#REF!</v>
      </c>
      <c r="Q35" s="11" t="e">
        <f>#REF!</f>
        <v>#REF!</v>
      </c>
      <c r="R35" s="11" t="e">
        <f>#REF!</f>
        <v>#REF!</v>
      </c>
      <c r="S35" s="11" t="e">
        <f>#REF!</f>
        <v>#REF!</v>
      </c>
      <c r="T35" s="11" t="e">
        <f>#REF!</f>
        <v>#REF!</v>
      </c>
      <c r="U35" s="11">
        <v>0</v>
      </c>
      <c r="V35" s="11" t="e">
        <f>#REF!</f>
        <v>#REF!</v>
      </c>
      <c r="W35" s="11">
        <v>0</v>
      </c>
      <c r="X35" s="11" t="e">
        <f>#REF!</f>
        <v>#REF!</v>
      </c>
      <c r="Y35" s="11" t="e">
        <f>#REF!</f>
        <v>#REF!</v>
      </c>
      <c r="Z35" s="11" t="e">
        <f>#REF!</f>
        <v>#REF!</v>
      </c>
      <c r="AA35" s="11" t="e">
        <f>#REF!</f>
        <v>#REF!</v>
      </c>
      <c r="AB35" s="11" t="e">
        <f>#REF!</f>
        <v>#REF!</v>
      </c>
      <c r="AC35" s="11" t="e">
        <f>#REF!</f>
        <v>#REF!</v>
      </c>
      <c r="AD35" s="27" t="e">
        <f t="shared" si="4"/>
        <v>#REF!</v>
      </c>
    </row>
    <row r="36" spans="1:30" x14ac:dyDescent="0.2">
      <c r="A36" s="5" t="s">
        <v>63</v>
      </c>
      <c r="B36" s="5" t="s">
        <v>64</v>
      </c>
      <c r="C36" s="11">
        <f>COCC!E35</f>
        <v>0</v>
      </c>
      <c r="D36" s="11">
        <f>PHM!E35</f>
        <v>0</v>
      </c>
      <c r="E36" s="11"/>
      <c r="F36" s="11" t="e">
        <f>#REF!</f>
        <v>#REF!</v>
      </c>
      <c r="G36" s="11" t="e">
        <f>#REF!</f>
        <v>#REF!</v>
      </c>
      <c r="H36" s="11" t="e">
        <f>#REF!</f>
        <v>#REF!</v>
      </c>
      <c r="I36" s="11" t="e">
        <f>#REF!</f>
        <v>#REF!</v>
      </c>
      <c r="J36" s="11" t="e">
        <f>#REF!</f>
        <v>#REF!</v>
      </c>
      <c r="K36" s="11" t="e">
        <f>#REF!</f>
        <v>#REF!</v>
      </c>
      <c r="L36" s="11" t="e">
        <f>#REF!</f>
        <v>#REF!</v>
      </c>
      <c r="M36" s="11"/>
      <c r="N36" s="11">
        <f t="shared" si="3"/>
        <v>0</v>
      </c>
      <c r="O36" s="11" t="e">
        <f>#REF!</f>
        <v>#REF!</v>
      </c>
      <c r="P36" s="11" t="e">
        <f>#REF!</f>
        <v>#REF!</v>
      </c>
      <c r="Q36" s="11" t="e">
        <f>#REF!</f>
        <v>#REF!</v>
      </c>
      <c r="R36" s="11" t="e">
        <f>#REF!</f>
        <v>#REF!</v>
      </c>
      <c r="S36" s="11" t="e">
        <f>#REF!</f>
        <v>#REF!</v>
      </c>
      <c r="T36" s="11" t="e">
        <f>#REF!</f>
        <v>#REF!</v>
      </c>
      <c r="U36" s="11">
        <v>0</v>
      </c>
      <c r="V36" s="11" t="e">
        <f>#REF!</f>
        <v>#REF!</v>
      </c>
      <c r="W36" s="11">
        <v>0</v>
      </c>
      <c r="X36" s="11" t="e">
        <f>#REF!</f>
        <v>#REF!</v>
      </c>
      <c r="Y36" s="11" t="e">
        <f>#REF!</f>
        <v>#REF!</v>
      </c>
      <c r="Z36" s="11" t="e">
        <f>#REF!</f>
        <v>#REF!</v>
      </c>
      <c r="AA36" s="11" t="e">
        <f>#REF!</f>
        <v>#REF!</v>
      </c>
      <c r="AB36" s="11" t="e">
        <f>#REF!</f>
        <v>#REF!</v>
      </c>
      <c r="AC36" s="11" t="e">
        <f>#REF!</f>
        <v>#REF!</v>
      </c>
      <c r="AD36" s="27" t="e">
        <f t="shared" si="4"/>
        <v>#REF!</v>
      </c>
    </row>
    <row r="37" spans="1:30" x14ac:dyDescent="0.2">
      <c r="A37" s="5" t="s">
        <v>65</v>
      </c>
      <c r="B37" s="5" t="s">
        <v>66</v>
      </c>
      <c r="C37" s="11">
        <f>COCC!E36</f>
        <v>0</v>
      </c>
      <c r="D37" s="11">
        <f>PHM!E36</f>
        <v>0</v>
      </c>
      <c r="E37" s="11"/>
      <c r="F37" s="11" t="e">
        <f>#REF!</f>
        <v>#REF!</v>
      </c>
      <c r="G37" s="11" t="e">
        <f>#REF!</f>
        <v>#REF!</v>
      </c>
      <c r="H37" s="11" t="e">
        <f>#REF!</f>
        <v>#REF!</v>
      </c>
      <c r="I37" s="11" t="e">
        <f>#REF!</f>
        <v>#REF!</v>
      </c>
      <c r="J37" s="11" t="e">
        <f>#REF!</f>
        <v>#REF!</v>
      </c>
      <c r="K37" s="11" t="e">
        <f>#REF!</f>
        <v>#REF!</v>
      </c>
      <c r="L37" s="11" t="e">
        <f>#REF!</f>
        <v>#REF!</v>
      </c>
      <c r="M37" s="11"/>
      <c r="N37" s="11">
        <f t="shared" si="3"/>
        <v>0</v>
      </c>
      <c r="O37" s="11" t="e">
        <f>#REF!</f>
        <v>#REF!</v>
      </c>
      <c r="P37" s="11" t="e">
        <f>#REF!</f>
        <v>#REF!</v>
      </c>
      <c r="Q37" s="11" t="e">
        <f>#REF!</f>
        <v>#REF!</v>
      </c>
      <c r="R37" s="11" t="e">
        <f>#REF!</f>
        <v>#REF!</v>
      </c>
      <c r="S37" s="11" t="e">
        <f>#REF!</f>
        <v>#REF!</v>
      </c>
      <c r="T37" s="11" t="e">
        <f>#REF!</f>
        <v>#REF!</v>
      </c>
      <c r="U37" s="11">
        <v>0</v>
      </c>
      <c r="V37" s="11" t="e">
        <f>#REF!</f>
        <v>#REF!</v>
      </c>
      <c r="W37" s="11">
        <v>0</v>
      </c>
      <c r="X37" s="11" t="e">
        <f>#REF!</f>
        <v>#REF!</v>
      </c>
      <c r="Y37" s="11" t="e">
        <f>#REF!</f>
        <v>#REF!</v>
      </c>
      <c r="Z37" s="11" t="e">
        <f>#REF!</f>
        <v>#REF!</v>
      </c>
      <c r="AA37" s="11" t="e">
        <f>#REF!</f>
        <v>#REF!</v>
      </c>
      <c r="AB37" s="11" t="e">
        <f>#REF!</f>
        <v>#REF!</v>
      </c>
      <c r="AC37" s="11" t="e">
        <f>#REF!</f>
        <v>#REF!</v>
      </c>
      <c r="AD37" s="27" t="e">
        <f t="shared" si="4"/>
        <v>#REF!</v>
      </c>
    </row>
    <row r="38" spans="1:30" hidden="1" x14ac:dyDescent="0.2">
      <c r="A38" s="5" t="s">
        <v>67</v>
      </c>
      <c r="B38" s="5" t="s">
        <v>68</v>
      </c>
      <c r="C38" s="11">
        <f>COCC!E37</f>
        <v>0</v>
      </c>
      <c r="D38" s="11">
        <f>PHM!E37</f>
        <v>0</v>
      </c>
      <c r="E38" s="11"/>
      <c r="F38" s="11" t="e">
        <f>#REF!</f>
        <v>#REF!</v>
      </c>
      <c r="G38" s="11" t="e">
        <f>#REF!</f>
        <v>#REF!</v>
      </c>
      <c r="H38" s="11" t="e">
        <f>#REF!</f>
        <v>#REF!</v>
      </c>
      <c r="I38" s="11" t="e">
        <f>#REF!</f>
        <v>#REF!</v>
      </c>
      <c r="J38" s="11" t="e">
        <f>#REF!</f>
        <v>#REF!</v>
      </c>
      <c r="K38" s="11" t="e">
        <f>#REF!</f>
        <v>#REF!</v>
      </c>
      <c r="L38" s="11" t="e">
        <f>#REF!</f>
        <v>#REF!</v>
      </c>
      <c r="M38" s="11"/>
      <c r="N38" s="11">
        <f t="shared" si="3"/>
        <v>0</v>
      </c>
      <c r="O38" s="11" t="e">
        <f>#REF!</f>
        <v>#REF!</v>
      </c>
      <c r="P38" s="11" t="e">
        <f>#REF!</f>
        <v>#REF!</v>
      </c>
      <c r="Q38" s="11" t="e">
        <f>#REF!</f>
        <v>#REF!</v>
      </c>
      <c r="R38" s="11" t="e">
        <f>#REF!</f>
        <v>#REF!</v>
      </c>
      <c r="S38" s="11" t="e">
        <f>#REF!</f>
        <v>#REF!</v>
      </c>
      <c r="T38" s="11" t="e">
        <f>#REF!</f>
        <v>#REF!</v>
      </c>
      <c r="U38" s="11">
        <v>0</v>
      </c>
      <c r="V38" s="11" t="e">
        <f>#REF!</f>
        <v>#REF!</v>
      </c>
      <c r="W38" s="11"/>
      <c r="X38" s="11" t="e">
        <f>#REF!</f>
        <v>#REF!</v>
      </c>
      <c r="Y38" s="11" t="e">
        <f>#REF!</f>
        <v>#REF!</v>
      </c>
      <c r="Z38" s="11" t="e">
        <f>#REF!</f>
        <v>#REF!</v>
      </c>
      <c r="AA38" s="11" t="e">
        <f>#REF!</f>
        <v>#REF!</v>
      </c>
      <c r="AB38" s="11" t="e">
        <f>#REF!</f>
        <v>#REF!</v>
      </c>
      <c r="AC38" s="11" t="e">
        <f>#REF!</f>
        <v>#REF!</v>
      </c>
      <c r="AD38" s="27" t="e">
        <f t="shared" si="4"/>
        <v>#REF!</v>
      </c>
    </row>
    <row r="39" spans="1:30" x14ac:dyDescent="0.2">
      <c r="A39" s="5" t="s">
        <v>69</v>
      </c>
      <c r="B39" s="5" t="s">
        <v>70</v>
      </c>
      <c r="C39" s="11">
        <f>COCC!E38</f>
        <v>0</v>
      </c>
      <c r="D39" s="11">
        <f>PHM!E38</f>
        <v>0</v>
      </c>
      <c r="E39" s="11"/>
      <c r="F39" s="11" t="e">
        <f>#REF!</f>
        <v>#REF!</v>
      </c>
      <c r="G39" s="11" t="e">
        <f>#REF!</f>
        <v>#REF!</v>
      </c>
      <c r="H39" s="11" t="e">
        <f>#REF!</f>
        <v>#REF!</v>
      </c>
      <c r="I39" s="11" t="e">
        <f>#REF!</f>
        <v>#REF!</v>
      </c>
      <c r="J39" s="11" t="e">
        <f>#REF!</f>
        <v>#REF!</v>
      </c>
      <c r="K39" s="11" t="e">
        <f>#REF!</f>
        <v>#REF!</v>
      </c>
      <c r="L39" s="11" t="e">
        <f>#REF!</f>
        <v>#REF!</v>
      </c>
      <c r="M39" s="11"/>
      <c r="N39" s="11">
        <f t="shared" si="3"/>
        <v>0</v>
      </c>
      <c r="O39" s="11" t="e">
        <f>#REF!</f>
        <v>#REF!</v>
      </c>
      <c r="P39" s="11" t="e">
        <f>#REF!</f>
        <v>#REF!</v>
      </c>
      <c r="Q39" s="11" t="e">
        <f>#REF!</f>
        <v>#REF!</v>
      </c>
      <c r="R39" s="11" t="e">
        <f>#REF!</f>
        <v>#REF!</v>
      </c>
      <c r="S39" s="11" t="e">
        <f>#REF!</f>
        <v>#REF!</v>
      </c>
      <c r="T39" s="11" t="e">
        <f>#REF!</f>
        <v>#REF!</v>
      </c>
      <c r="U39" s="11">
        <v>0</v>
      </c>
      <c r="V39" s="11" t="e">
        <f>#REF!</f>
        <v>#REF!</v>
      </c>
      <c r="W39" s="11">
        <v>0</v>
      </c>
      <c r="X39" s="11" t="e">
        <f>#REF!</f>
        <v>#REF!</v>
      </c>
      <c r="Y39" s="11" t="e">
        <f>#REF!</f>
        <v>#REF!</v>
      </c>
      <c r="Z39" s="11" t="e">
        <f>#REF!</f>
        <v>#REF!</v>
      </c>
      <c r="AA39" s="11" t="e">
        <f>#REF!</f>
        <v>#REF!</v>
      </c>
      <c r="AB39" s="11" t="e">
        <f>#REF!</f>
        <v>#REF!</v>
      </c>
      <c r="AC39" s="11" t="e">
        <f>#REF!</f>
        <v>#REF!</v>
      </c>
      <c r="AD39" s="27" t="e">
        <f t="shared" si="4"/>
        <v>#REF!</v>
      </c>
    </row>
    <row r="40" spans="1:30" x14ac:dyDescent="0.2">
      <c r="A40" s="5" t="s">
        <v>71</v>
      </c>
      <c r="B40" s="5" t="s">
        <v>72</v>
      </c>
      <c r="C40" s="11">
        <f>COCC!E39</f>
        <v>0</v>
      </c>
      <c r="D40" s="11">
        <f>PHM!E39</f>
        <v>0</v>
      </c>
      <c r="E40" s="11"/>
      <c r="F40" s="11" t="e">
        <f>#REF!</f>
        <v>#REF!</v>
      </c>
      <c r="G40" s="11" t="e">
        <f>#REF!</f>
        <v>#REF!</v>
      </c>
      <c r="H40" s="11" t="e">
        <f>#REF!</f>
        <v>#REF!</v>
      </c>
      <c r="I40" s="11" t="e">
        <f>#REF!</f>
        <v>#REF!</v>
      </c>
      <c r="J40" s="11" t="e">
        <f>#REF!</f>
        <v>#REF!</v>
      </c>
      <c r="K40" s="11" t="e">
        <f>#REF!</f>
        <v>#REF!</v>
      </c>
      <c r="L40" s="11" t="e">
        <f>#REF!</f>
        <v>#REF!</v>
      </c>
      <c r="M40" s="11"/>
      <c r="N40" s="11">
        <f t="shared" si="3"/>
        <v>0</v>
      </c>
      <c r="O40" s="11" t="e">
        <f>#REF!</f>
        <v>#REF!</v>
      </c>
      <c r="P40" s="11" t="e">
        <f>#REF!</f>
        <v>#REF!</v>
      </c>
      <c r="Q40" s="11" t="e">
        <f>#REF!</f>
        <v>#REF!</v>
      </c>
      <c r="R40" s="11" t="e">
        <f>#REF!</f>
        <v>#REF!</v>
      </c>
      <c r="S40" s="11" t="e">
        <f>#REF!</f>
        <v>#REF!</v>
      </c>
      <c r="T40" s="11" t="e">
        <f>#REF!</f>
        <v>#REF!</v>
      </c>
      <c r="U40" s="11">
        <v>0</v>
      </c>
      <c r="V40" s="11" t="e">
        <f>#REF!</f>
        <v>#REF!</v>
      </c>
      <c r="W40" s="11">
        <v>0</v>
      </c>
      <c r="X40" s="11" t="e">
        <f>#REF!</f>
        <v>#REF!</v>
      </c>
      <c r="Y40" s="11" t="e">
        <f>#REF!</f>
        <v>#REF!</v>
      </c>
      <c r="Z40" s="11" t="e">
        <f>#REF!</f>
        <v>#REF!</v>
      </c>
      <c r="AA40" s="11" t="e">
        <f>#REF!</f>
        <v>#REF!</v>
      </c>
      <c r="AB40" s="11" t="e">
        <f>#REF!</f>
        <v>#REF!</v>
      </c>
      <c r="AC40" s="11" t="e">
        <f>#REF!</f>
        <v>#REF!</v>
      </c>
      <c r="AD40" s="27" t="e">
        <f t="shared" si="4"/>
        <v>#REF!</v>
      </c>
    </row>
    <row r="41" spans="1:30" hidden="1" x14ac:dyDescent="0.2">
      <c r="A41" s="5" t="s">
        <v>73</v>
      </c>
      <c r="B41" s="5" t="s">
        <v>74</v>
      </c>
      <c r="C41" s="11">
        <f>COCC!E40</f>
        <v>0</v>
      </c>
      <c r="D41" s="11">
        <f>PHM!E40</f>
        <v>0</v>
      </c>
      <c r="E41" s="11"/>
      <c r="F41" s="11" t="e">
        <f>#REF!</f>
        <v>#REF!</v>
      </c>
      <c r="G41" s="11" t="e">
        <f>#REF!</f>
        <v>#REF!</v>
      </c>
      <c r="H41" s="11" t="e">
        <f>#REF!</f>
        <v>#REF!</v>
      </c>
      <c r="I41" s="11" t="e">
        <f>#REF!</f>
        <v>#REF!</v>
      </c>
      <c r="J41" s="11" t="e">
        <f>#REF!</f>
        <v>#REF!</v>
      </c>
      <c r="K41" s="11" t="e">
        <f>#REF!</f>
        <v>#REF!</v>
      </c>
      <c r="L41" s="11" t="e">
        <f>#REF!</f>
        <v>#REF!</v>
      </c>
      <c r="M41" s="11"/>
      <c r="N41" s="11">
        <f t="shared" si="3"/>
        <v>0</v>
      </c>
      <c r="O41" s="11" t="e">
        <f>#REF!</f>
        <v>#REF!</v>
      </c>
      <c r="P41" s="11" t="e">
        <f>#REF!</f>
        <v>#REF!</v>
      </c>
      <c r="Q41" s="11" t="e">
        <f>#REF!</f>
        <v>#REF!</v>
      </c>
      <c r="R41" s="11" t="e">
        <f>#REF!</f>
        <v>#REF!</v>
      </c>
      <c r="S41" s="11" t="e">
        <f>#REF!</f>
        <v>#REF!</v>
      </c>
      <c r="T41" s="11" t="e">
        <f>#REF!</f>
        <v>#REF!</v>
      </c>
      <c r="U41" s="11">
        <v>0</v>
      </c>
      <c r="V41" s="11" t="e">
        <f>#REF!</f>
        <v>#REF!</v>
      </c>
      <c r="W41" s="11"/>
      <c r="X41" s="11" t="e">
        <f>#REF!</f>
        <v>#REF!</v>
      </c>
      <c r="Y41" s="11" t="e">
        <f>#REF!</f>
        <v>#REF!</v>
      </c>
      <c r="Z41" s="11" t="e">
        <f>#REF!</f>
        <v>#REF!</v>
      </c>
      <c r="AA41" s="11" t="e">
        <f>#REF!</f>
        <v>#REF!</v>
      </c>
      <c r="AB41" s="11" t="e">
        <f>#REF!</f>
        <v>#REF!</v>
      </c>
      <c r="AC41" s="11" t="e">
        <f>#REF!</f>
        <v>#REF!</v>
      </c>
      <c r="AD41" s="27" t="e">
        <f t="shared" si="4"/>
        <v>#REF!</v>
      </c>
    </row>
    <row r="42" spans="1:30" x14ac:dyDescent="0.2">
      <c r="A42" s="5" t="s">
        <v>75</v>
      </c>
      <c r="B42" s="5" t="s">
        <v>76</v>
      </c>
      <c r="C42" s="31">
        <f>COCC!E41</f>
        <v>0</v>
      </c>
      <c r="D42" s="31">
        <f>PHM!E41</f>
        <v>0</v>
      </c>
      <c r="E42" s="31"/>
      <c r="F42" s="31" t="e">
        <f>#REF!</f>
        <v>#REF!</v>
      </c>
      <c r="G42" s="31" t="e">
        <f>#REF!</f>
        <v>#REF!</v>
      </c>
      <c r="H42" s="31" t="e">
        <f>#REF!</f>
        <v>#REF!</v>
      </c>
      <c r="I42" s="31" t="e">
        <f>#REF!</f>
        <v>#REF!</v>
      </c>
      <c r="J42" s="31" t="e">
        <f>#REF!</f>
        <v>#REF!</v>
      </c>
      <c r="K42" s="31" t="e">
        <f>#REF!</f>
        <v>#REF!</v>
      </c>
      <c r="L42" s="31" t="e">
        <f>#REF!</f>
        <v>#REF!</v>
      </c>
      <c r="M42" s="31"/>
      <c r="N42" s="31"/>
      <c r="O42" s="31" t="e">
        <f>#REF!</f>
        <v>#REF!</v>
      </c>
      <c r="P42" s="31" t="e">
        <f>#REF!</f>
        <v>#REF!</v>
      </c>
      <c r="Q42" s="31" t="e">
        <f>#REF!</f>
        <v>#REF!</v>
      </c>
      <c r="R42" s="31" t="e">
        <f>#REF!</f>
        <v>#REF!</v>
      </c>
      <c r="S42" s="31" t="e">
        <f>#REF!</f>
        <v>#REF!</v>
      </c>
      <c r="T42" s="31" t="e">
        <f>#REF!</f>
        <v>#REF!</v>
      </c>
      <c r="U42" s="31">
        <v>0</v>
      </c>
      <c r="V42" s="31" t="e">
        <f>#REF!</f>
        <v>#REF!</v>
      </c>
      <c r="W42" s="31">
        <v>0</v>
      </c>
      <c r="X42" s="31" t="e">
        <f>#REF!</f>
        <v>#REF!</v>
      </c>
      <c r="Y42" s="31" t="e">
        <f>#REF!</f>
        <v>#REF!</v>
      </c>
      <c r="Z42" s="31" t="e">
        <f>#REF!</f>
        <v>#REF!</v>
      </c>
      <c r="AA42" s="31" t="e">
        <f>#REF!</f>
        <v>#REF!</v>
      </c>
      <c r="AB42" s="31" t="e">
        <f>#REF!</f>
        <v>#REF!</v>
      </c>
      <c r="AC42" s="31" t="e">
        <f>#REF!</f>
        <v>#REF!</v>
      </c>
      <c r="AD42" s="35" t="e">
        <f t="shared" si="4"/>
        <v>#REF!</v>
      </c>
    </row>
    <row r="43" spans="1:30" hidden="1" x14ac:dyDescent="0.2">
      <c r="A43" s="5" t="s">
        <v>77</v>
      </c>
      <c r="B43" s="5" t="s">
        <v>78</v>
      </c>
      <c r="C43" s="11">
        <f>COCC!E42</f>
        <v>0</v>
      </c>
      <c r="D43" s="11">
        <f>PHM!E42</f>
        <v>0</v>
      </c>
      <c r="E43" s="11"/>
      <c r="F43" s="11" t="e">
        <f>#REF!</f>
        <v>#REF!</v>
      </c>
      <c r="G43" s="11" t="e">
        <f>#REF!</f>
        <v>#REF!</v>
      </c>
      <c r="H43" s="11" t="e">
        <f>#REF!</f>
        <v>#REF!</v>
      </c>
      <c r="I43" s="11" t="e">
        <f>#REF!</f>
        <v>#REF!</v>
      </c>
      <c r="J43" s="11" t="e">
        <f>#REF!</f>
        <v>#REF!</v>
      </c>
      <c r="K43" s="11" t="e">
        <f>#REF!</f>
        <v>#REF!</v>
      </c>
      <c r="L43" s="11" t="e">
        <f>#REF!</f>
        <v>#REF!</v>
      </c>
      <c r="M43" s="11"/>
      <c r="N43" s="11"/>
      <c r="O43" s="11" t="e">
        <f>#REF!</f>
        <v>#REF!</v>
      </c>
      <c r="P43" s="11" t="e">
        <f>#REF!</f>
        <v>#REF!</v>
      </c>
      <c r="Q43" s="11" t="e">
        <f>#REF!</f>
        <v>#REF!</v>
      </c>
      <c r="R43" s="11" t="e">
        <f>#REF!</f>
        <v>#REF!</v>
      </c>
      <c r="S43" s="11" t="e">
        <f>#REF!</f>
        <v>#REF!</v>
      </c>
      <c r="T43" s="11" t="e">
        <f>#REF!</f>
        <v>#REF!</v>
      </c>
      <c r="U43" s="11">
        <v>0</v>
      </c>
      <c r="V43" s="11" t="e">
        <f>#REF!</f>
        <v>#REF!</v>
      </c>
      <c r="W43" s="11"/>
      <c r="X43" s="11" t="e">
        <f>#REF!</f>
        <v>#REF!</v>
      </c>
      <c r="Y43" s="11" t="e">
        <f>#REF!</f>
        <v>#REF!</v>
      </c>
      <c r="Z43" s="11" t="e">
        <f>#REF!</f>
        <v>#REF!</v>
      </c>
      <c r="AA43" s="11" t="e">
        <f>#REF!</f>
        <v>#REF!</v>
      </c>
      <c r="AB43" s="11" t="e">
        <f>#REF!</f>
        <v>#REF!</v>
      </c>
      <c r="AC43" s="11" t="e">
        <f>#REF!</f>
        <v>#REF!</v>
      </c>
      <c r="AD43" s="27" t="e">
        <f t="shared" ref="AD43:AD51" si="5">SUM(C43:AC43)</f>
        <v>#REF!</v>
      </c>
    </row>
    <row r="44" spans="1:30" hidden="1" x14ac:dyDescent="0.2">
      <c r="A44" s="5" t="s">
        <v>79</v>
      </c>
      <c r="B44" s="5" t="s">
        <v>80</v>
      </c>
      <c r="C44" s="11">
        <f>COCC!E43</f>
        <v>0</v>
      </c>
      <c r="D44" s="11">
        <f>PHM!E43</f>
        <v>0</v>
      </c>
      <c r="E44" s="11"/>
      <c r="F44" s="11" t="e">
        <f>#REF!</f>
        <v>#REF!</v>
      </c>
      <c r="G44" s="11" t="e">
        <f>#REF!</f>
        <v>#REF!</v>
      </c>
      <c r="H44" s="11" t="e">
        <f>#REF!</f>
        <v>#REF!</v>
      </c>
      <c r="I44" s="11" t="e">
        <f>#REF!</f>
        <v>#REF!</v>
      </c>
      <c r="J44" s="11" t="e">
        <f>#REF!</f>
        <v>#REF!</v>
      </c>
      <c r="K44" s="11" t="e">
        <f>#REF!</f>
        <v>#REF!</v>
      </c>
      <c r="L44" s="11" t="e">
        <f>#REF!</f>
        <v>#REF!</v>
      </c>
      <c r="M44" s="11"/>
      <c r="N44" s="11"/>
      <c r="O44" s="11" t="e">
        <f>#REF!</f>
        <v>#REF!</v>
      </c>
      <c r="P44" s="11" t="e">
        <f>#REF!</f>
        <v>#REF!</v>
      </c>
      <c r="Q44" s="11" t="e">
        <f>#REF!</f>
        <v>#REF!</v>
      </c>
      <c r="R44" s="11" t="e">
        <f>#REF!</f>
        <v>#REF!</v>
      </c>
      <c r="S44" s="11" t="e">
        <f>#REF!</f>
        <v>#REF!</v>
      </c>
      <c r="T44" s="11" t="e">
        <f>#REF!</f>
        <v>#REF!</v>
      </c>
      <c r="U44" s="11">
        <v>0</v>
      </c>
      <c r="V44" s="11" t="e">
        <f>#REF!</f>
        <v>#REF!</v>
      </c>
      <c r="W44" s="11"/>
      <c r="X44" s="11" t="e">
        <f>#REF!</f>
        <v>#REF!</v>
      </c>
      <c r="Y44" s="11" t="e">
        <f>#REF!</f>
        <v>#REF!</v>
      </c>
      <c r="Z44" s="11" t="e">
        <f>#REF!</f>
        <v>#REF!</v>
      </c>
      <c r="AA44" s="11" t="e">
        <f>#REF!</f>
        <v>#REF!</v>
      </c>
      <c r="AB44" s="11" t="e">
        <f>#REF!</f>
        <v>#REF!</v>
      </c>
      <c r="AC44" s="11" t="e">
        <f>#REF!</f>
        <v>#REF!</v>
      </c>
      <c r="AD44" s="27" t="e">
        <f t="shared" si="5"/>
        <v>#REF!</v>
      </c>
    </row>
    <row r="45" spans="1:30" hidden="1" x14ac:dyDescent="0.2">
      <c r="A45" s="5" t="s">
        <v>81</v>
      </c>
      <c r="B45" s="5" t="s">
        <v>82</v>
      </c>
      <c r="C45" s="11">
        <f>COCC!E44</f>
        <v>0</v>
      </c>
      <c r="D45" s="11">
        <f>PHM!E44</f>
        <v>0</v>
      </c>
      <c r="E45" s="11"/>
      <c r="F45" s="11" t="e">
        <f>#REF!</f>
        <v>#REF!</v>
      </c>
      <c r="G45" s="11" t="e">
        <f>#REF!</f>
        <v>#REF!</v>
      </c>
      <c r="H45" s="11" t="e">
        <f>#REF!</f>
        <v>#REF!</v>
      </c>
      <c r="I45" s="11" t="e">
        <f>#REF!</f>
        <v>#REF!</v>
      </c>
      <c r="J45" s="11" t="e">
        <f>#REF!</f>
        <v>#REF!</v>
      </c>
      <c r="K45" s="11" t="e">
        <f>#REF!</f>
        <v>#REF!</v>
      </c>
      <c r="L45" s="11" t="e">
        <f>#REF!</f>
        <v>#REF!</v>
      </c>
      <c r="M45" s="11"/>
      <c r="N45" s="11"/>
      <c r="O45" s="11" t="e">
        <f>#REF!</f>
        <v>#REF!</v>
      </c>
      <c r="P45" s="11" t="e">
        <f>#REF!</f>
        <v>#REF!</v>
      </c>
      <c r="Q45" s="11" t="e">
        <f>#REF!</f>
        <v>#REF!</v>
      </c>
      <c r="R45" s="11" t="e">
        <f>#REF!</f>
        <v>#REF!</v>
      </c>
      <c r="S45" s="11" t="e">
        <f>#REF!</f>
        <v>#REF!</v>
      </c>
      <c r="T45" s="11" t="e">
        <f>#REF!</f>
        <v>#REF!</v>
      </c>
      <c r="U45" s="11">
        <v>0</v>
      </c>
      <c r="V45" s="11" t="e">
        <f>#REF!</f>
        <v>#REF!</v>
      </c>
      <c r="W45" s="11"/>
      <c r="X45" s="11" t="e">
        <f>#REF!</f>
        <v>#REF!</v>
      </c>
      <c r="Y45" s="11" t="e">
        <f>#REF!</f>
        <v>#REF!</v>
      </c>
      <c r="Z45" s="11" t="e">
        <f>#REF!</f>
        <v>#REF!</v>
      </c>
      <c r="AA45" s="11" t="e">
        <f>#REF!</f>
        <v>#REF!</v>
      </c>
      <c r="AB45" s="11" t="e">
        <f>#REF!</f>
        <v>#REF!</v>
      </c>
      <c r="AC45" s="11" t="e">
        <f>#REF!</f>
        <v>#REF!</v>
      </c>
      <c r="AD45" s="27" t="e">
        <f t="shared" si="5"/>
        <v>#REF!</v>
      </c>
    </row>
    <row r="46" spans="1:30" hidden="1" x14ac:dyDescent="0.2">
      <c r="A46" s="6"/>
      <c r="B46" s="6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1">
        <v>0</v>
      </c>
      <c r="V46" s="10"/>
      <c r="W46" s="10"/>
      <c r="X46" s="10"/>
      <c r="Y46" s="10"/>
      <c r="Z46" s="10"/>
      <c r="AA46" s="11"/>
      <c r="AB46" s="10"/>
      <c r="AC46" s="10"/>
      <c r="AD46" s="27">
        <f t="shared" si="5"/>
        <v>0</v>
      </c>
    </row>
    <row r="47" spans="1:30" hidden="1" x14ac:dyDescent="0.2">
      <c r="A47" s="5" t="s">
        <v>83</v>
      </c>
      <c r="B47" s="5" t="s">
        <v>84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11">
        <v>0</v>
      </c>
      <c r="V47" s="9"/>
      <c r="W47" s="9"/>
      <c r="X47" s="9"/>
      <c r="Y47" s="9"/>
      <c r="Z47" s="9"/>
      <c r="AA47" s="11"/>
      <c r="AB47" s="9"/>
      <c r="AC47" s="9"/>
      <c r="AD47" s="27">
        <f t="shared" si="5"/>
        <v>0</v>
      </c>
    </row>
    <row r="48" spans="1:30" hidden="1" x14ac:dyDescent="0.2">
      <c r="A48" s="5" t="s">
        <v>85</v>
      </c>
      <c r="B48" s="5" t="s">
        <v>86</v>
      </c>
      <c r="C48" s="11">
        <f>COCC!E47</f>
        <v>0</v>
      </c>
      <c r="D48" s="11">
        <f>PHM!E47</f>
        <v>0</v>
      </c>
      <c r="E48" s="11"/>
      <c r="F48" s="11" t="e">
        <f>#REF!</f>
        <v>#REF!</v>
      </c>
      <c r="G48" s="11" t="e">
        <f>#REF!</f>
        <v>#REF!</v>
      </c>
      <c r="H48" s="11" t="e">
        <f>#REF!</f>
        <v>#REF!</v>
      </c>
      <c r="I48" s="11" t="e">
        <f>#REF!</f>
        <v>#REF!</v>
      </c>
      <c r="J48" s="11" t="e">
        <f>#REF!</f>
        <v>#REF!</v>
      </c>
      <c r="K48" s="11" t="e">
        <f>#REF!</f>
        <v>#REF!</v>
      </c>
      <c r="L48" s="11" t="e">
        <f>#REF!</f>
        <v>#REF!</v>
      </c>
      <c r="M48" s="11"/>
      <c r="N48" s="11"/>
      <c r="O48" s="11" t="e">
        <f>#REF!</f>
        <v>#REF!</v>
      </c>
      <c r="P48" s="11" t="e">
        <f>#REF!</f>
        <v>#REF!</v>
      </c>
      <c r="Q48" s="11" t="e">
        <f>#REF!</f>
        <v>#REF!</v>
      </c>
      <c r="R48" s="11" t="e">
        <f>#REF!</f>
        <v>#REF!</v>
      </c>
      <c r="S48" s="11" t="e">
        <f>#REF!</f>
        <v>#REF!</v>
      </c>
      <c r="T48" s="11" t="e">
        <f>#REF!</f>
        <v>#REF!</v>
      </c>
      <c r="U48" s="11">
        <v>0</v>
      </c>
      <c r="V48" s="11" t="e">
        <f>#REF!</f>
        <v>#REF!</v>
      </c>
      <c r="W48" s="11"/>
      <c r="X48" s="11" t="e">
        <f>#REF!</f>
        <v>#REF!</v>
      </c>
      <c r="Y48" s="11" t="e">
        <f>#REF!</f>
        <v>#REF!</v>
      </c>
      <c r="Z48" s="11" t="e">
        <f>#REF!</f>
        <v>#REF!</v>
      </c>
      <c r="AA48" s="11" t="e">
        <f>#REF!</f>
        <v>#REF!</v>
      </c>
      <c r="AB48" s="11" t="e">
        <f>#REF!</f>
        <v>#REF!</v>
      </c>
      <c r="AC48" s="11" t="e">
        <f>#REF!</f>
        <v>#REF!</v>
      </c>
      <c r="AD48" s="27" t="e">
        <f t="shared" si="5"/>
        <v>#REF!</v>
      </c>
    </row>
    <row r="49" spans="1:32" hidden="1" x14ac:dyDescent="0.2">
      <c r="A49" s="5" t="s">
        <v>87</v>
      </c>
      <c r="B49" s="5" t="s">
        <v>88</v>
      </c>
      <c r="C49" s="11">
        <f>COCC!E48</f>
        <v>0</v>
      </c>
      <c r="D49" s="11">
        <f>PHM!E48</f>
        <v>0</v>
      </c>
      <c r="E49" s="11"/>
      <c r="F49" s="11" t="e">
        <f>#REF!</f>
        <v>#REF!</v>
      </c>
      <c r="G49" s="11" t="e">
        <f>#REF!</f>
        <v>#REF!</v>
      </c>
      <c r="H49" s="11" t="e">
        <f>#REF!</f>
        <v>#REF!</v>
      </c>
      <c r="I49" s="11" t="e">
        <f>#REF!</f>
        <v>#REF!</v>
      </c>
      <c r="J49" s="11" t="e">
        <f>#REF!</f>
        <v>#REF!</v>
      </c>
      <c r="K49" s="11" t="e">
        <f>#REF!</f>
        <v>#REF!</v>
      </c>
      <c r="L49" s="11" t="e">
        <f>#REF!</f>
        <v>#REF!</v>
      </c>
      <c r="M49" s="11"/>
      <c r="N49" s="11"/>
      <c r="O49" s="11" t="e">
        <f>#REF!</f>
        <v>#REF!</v>
      </c>
      <c r="P49" s="11" t="e">
        <f>#REF!</f>
        <v>#REF!</v>
      </c>
      <c r="Q49" s="11" t="e">
        <f>#REF!</f>
        <v>#REF!</v>
      </c>
      <c r="R49" s="11" t="e">
        <f>#REF!</f>
        <v>#REF!</v>
      </c>
      <c r="S49" s="11" t="e">
        <f>#REF!</f>
        <v>#REF!</v>
      </c>
      <c r="T49" s="11" t="e">
        <f>#REF!</f>
        <v>#REF!</v>
      </c>
      <c r="U49" s="11">
        <v>0</v>
      </c>
      <c r="V49" s="11" t="e">
        <f>#REF!</f>
        <v>#REF!</v>
      </c>
      <c r="W49" s="11"/>
      <c r="X49" s="11" t="e">
        <f>#REF!</f>
        <v>#REF!</v>
      </c>
      <c r="Y49" s="11" t="e">
        <f>#REF!</f>
        <v>#REF!</v>
      </c>
      <c r="Z49" s="11" t="e">
        <f>#REF!</f>
        <v>#REF!</v>
      </c>
      <c r="AA49" s="11" t="e">
        <f>#REF!</f>
        <v>#REF!</v>
      </c>
      <c r="AB49" s="11" t="e">
        <f>#REF!</f>
        <v>#REF!</v>
      </c>
      <c r="AC49" s="11" t="e">
        <f>#REF!</f>
        <v>#REF!</v>
      </c>
      <c r="AD49" s="27" t="e">
        <f t="shared" si="5"/>
        <v>#REF!</v>
      </c>
    </row>
    <row r="50" spans="1:32" hidden="1" x14ac:dyDescent="0.2">
      <c r="A50" s="5" t="s">
        <v>89</v>
      </c>
      <c r="B50" s="5" t="s">
        <v>90</v>
      </c>
      <c r="C50" s="31">
        <f>COCC!E49</f>
        <v>0</v>
      </c>
      <c r="D50" s="31">
        <f>PHM!E49</f>
        <v>0</v>
      </c>
      <c r="E50" s="31"/>
      <c r="F50" s="31" t="e">
        <f>#REF!</f>
        <v>#REF!</v>
      </c>
      <c r="G50" s="31" t="e">
        <f>#REF!</f>
        <v>#REF!</v>
      </c>
      <c r="H50" s="31" t="e">
        <f>#REF!</f>
        <v>#REF!</v>
      </c>
      <c r="I50" s="31" t="e">
        <f>#REF!</f>
        <v>#REF!</v>
      </c>
      <c r="J50" s="31" t="e">
        <f>#REF!</f>
        <v>#REF!</v>
      </c>
      <c r="K50" s="31" t="e">
        <f>#REF!</f>
        <v>#REF!</v>
      </c>
      <c r="L50" s="31" t="e">
        <f>#REF!</f>
        <v>#REF!</v>
      </c>
      <c r="M50" s="31"/>
      <c r="N50" s="31"/>
      <c r="O50" s="31" t="e">
        <f>#REF!</f>
        <v>#REF!</v>
      </c>
      <c r="P50" s="31" t="e">
        <f>#REF!</f>
        <v>#REF!</v>
      </c>
      <c r="Q50" s="31" t="e">
        <f>#REF!</f>
        <v>#REF!</v>
      </c>
      <c r="R50" s="31" t="e">
        <f>#REF!</f>
        <v>#REF!</v>
      </c>
      <c r="S50" s="31" t="e">
        <f>#REF!</f>
        <v>#REF!</v>
      </c>
      <c r="T50" s="31" t="e">
        <f>#REF!</f>
        <v>#REF!</v>
      </c>
      <c r="U50" s="11">
        <v>0</v>
      </c>
      <c r="V50" s="31" t="e">
        <f>#REF!</f>
        <v>#REF!</v>
      </c>
      <c r="W50" s="31"/>
      <c r="X50" s="31" t="e">
        <f>#REF!</f>
        <v>#REF!</v>
      </c>
      <c r="Y50" s="31" t="e">
        <f>#REF!</f>
        <v>#REF!</v>
      </c>
      <c r="Z50" s="31" t="e">
        <f>#REF!</f>
        <v>#REF!</v>
      </c>
      <c r="AA50" s="31" t="e">
        <f>#REF!</f>
        <v>#REF!</v>
      </c>
      <c r="AB50" s="31" t="e">
        <f>#REF!</f>
        <v>#REF!</v>
      </c>
      <c r="AC50" s="31" t="e">
        <f>#REF!</f>
        <v>#REF!</v>
      </c>
      <c r="AD50" s="35" t="e">
        <f t="shared" si="5"/>
        <v>#REF!</v>
      </c>
    </row>
    <row r="51" spans="1:32" s="16" customFormat="1" hidden="1" x14ac:dyDescent="0.2">
      <c r="A51" s="4" t="s">
        <v>91</v>
      </c>
      <c r="B51" s="4" t="s">
        <v>92</v>
      </c>
      <c r="C51" s="32">
        <f>COCC!E50</f>
        <v>0</v>
      </c>
      <c r="D51" s="32">
        <f>PHM!E50</f>
        <v>0</v>
      </c>
      <c r="E51" s="32"/>
      <c r="F51" s="32" t="e">
        <f>#REF!</f>
        <v>#REF!</v>
      </c>
      <c r="G51" s="32" t="e">
        <f>#REF!</f>
        <v>#REF!</v>
      </c>
      <c r="H51" s="32" t="e">
        <f>#REF!</f>
        <v>#REF!</v>
      </c>
      <c r="I51" s="32" t="e">
        <f>#REF!</f>
        <v>#REF!</v>
      </c>
      <c r="J51" s="32" t="e">
        <f>#REF!</f>
        <v>#REF!</v>
      </c>
      <c r="K51" s="32" t="e">
        <f>#REF!</f>
        <v>#REF!</v>
      </c>
      <c r="L51" s="32" t="e">
        <f>#REF!</f>
        <v>#REF!</v>
      </c>
      <c r="M51" s="32"/>
      <c r="N51" s="32"/>
      <c r="O51" s="32" t="e">
        <f>#REF!</f>
        <v>#REF!</v>
      </c>
      <c r="P51" s="32" t="e">
        <f>#REF!</f>
        <v>#REF!</v>
      </c>
      <c r="Q51" s="32" t="e">
        <f>#REF!</f>
        <v>#REF!</v>
      </c>
      <c r="R51" s="32" t="e">
        <f>#REF!</f>
        <v>#REF!</v>
      </c>
      <c r="S51" s="32" t="e">
        <f>#REF!</f>
        <v>#REF!</v>
      </c>
      <c r="T51" s="32" t="e">
        <f>#REF!</f>
        <v>#REF!</v>
      </c>
      <c r="U51" s="11">
        <v>0</v>
      </c>
      <c r="V51" s="32" t="e">
        <f>#REF!</f>
        <v>#REF!</v>
      </c>
      <c r="W51" s="32"/>
      <c r="X51" s="32" t="e">
        <f>#REF!</f>
        <v>#REF!</v>
      </c>
      <c r="Y51" s="32" t="e">
        <f>#REF!</f>
        <v>#REF!</v>
      </c>
      <c r="Z51" s="32" t="e">
        <f>#REF!</f>
        <v>#REF!</v>
      </c>
      <c r="AA51" s="32" t="e">
        <f>#REF!</f>
        <v>#REF!</v>
      </c>
      <c r="AB51" s="32" t="e">
        <f>#REF!</f>
        <v>#REF!</v>
      </c>
      <c r="AC51" s="32" t="e">
        <f>#REF!</f>
        <v>#REF!</v>
      </c>
      <c r="AD51" s="36" t="e">
        <f t="shared" si="5"/>
        <v>#REF!</v>
      </c>
    </row>
    <row r="52" spans="1:32" s="16" customFormat="1" x14ac:dyDescent="0.2">
      <c r="A52" s="4" t="s">
        <v>93</v>
      </c>
      <c r="B52" s="4" t="s">
        <v>94</v>
      </c>
      <c r="C52" s="20">
        <f>COCC!E51</f>
        <v>0</v>
      </c>
      <c r="D52" s="20">
        <f>PHM!E51</f>
        <v>0</v>
      </c>
      <c r="E52" s="20"/>
      <c r="F52" s="20" t="e">
        <f>#REF!</f>
        <v>#REF!</v>
      </c>
      <c r="G52" s="20" t="e">
        <f>#REF!</f>
        <v>#REF!</v>
      </c>
      <c r="H52" s="20" t="e">
        <f>#REF!</f>
        <v>#REF!</v>
      </c>
      <c r="I52" s="20" t="e">
        <f>#REF!</f>
        <v>#REF!</v>
      </c>
      <c r="J52" s="20" t="e">
        <f>#REF!</f>
        <v>#REF!</v>
      </c>
      <c r="K52" s="20" t="e">
        <f>#REF!</f>
        <v>#REF!</v>
      </c>
      <c r="L52" s="20" t="e">
        <f>#REF!</f>
        <v>#REF!</v>
      </c>
      <c r="M52" s="20"/>
      <c r="N52" s="20">
        <f>SUM(C52:D52)</f>
        <v>0</v>
      </c>
      <c r="O52" s="20" t="e">
        <f t="shared" ref="O52:T52" si="6">SUM(O31:O45)</f>
        <v>#REF!</v>
      </c>
      <c r="P52" s="20" t="e">
        <f t="shared" si="6"/>
        <v>#REF!</v>
      </c>
      <c r="Q52" s="20" t="e">
        <f t="shared" si="6"/>
        <v>#REF!</v>
      </c>
      <c r="R52" s="20" t="e">
        <f t="shared" si="6"/>
        <v>#REF!</v>
      </c>
      <c r="S52" s="20" t="e">
        <f t="shared" si="6"/>
        <v>#REF!</v>
      </c>
      <c r="T52" s="20" t="e">
        <f t="shared" si="6"/>
        <v>#REF!</v>
      </c>
      <c r="U52" s="11">
        <v>0</v>
      </c>
      <c r="V52" s="20" t="e">
        <f>SUM(V31:V45)</f>
        <v>#REF!</v>
      </c>
      <c r="W52" s="20">
        <v>0</v>
      </c>
      <c r="X52" s="20" t="e">
        <f>SUM(X31:X45)</f>
        <v>#REF!</v>
      </c>
      <c r="Y52" s="20" t="e">
        <f>SUM(Y31:Y45)</f>
        <v>#REF!</v>
      </c>
      <c r="Z52" s="20" t="e">
        <f t="shared" ref="Z52:AC52" si="7">SUM(Z31:Z45)</f>
        <v>#REF!</v>
      </c>
      <c r="AA52" s="20" t="e">
        <f t="shared" si="7"/>
        <v>#REF!</v>
      </c>
      <c r="AB52" s="20" t="e">
        <f t="shared" si="7"/>
        <v>#REF!</v>
      </c>
      <c r="AC52" s="20" t="e">
        <f t="shared" si="7"/>
        <v>#REF!</v>
      </c>
      <c r="AD52" s="30" t="e">
        <f>SUM(N52:AC52)</f>
        <v>#REF!</v>
      </c>
      <c r="AE52" s="30" t="e">
        <f>AD28+AD52</f>
        <v>#REF!</v>
      </c>
      <c r="AF52" s="30" t="e">
        <f>SUM(AD32:AD42)</f>
        <v>#REF!</v>
      </c>
    </row>
    <row r="53" spans="1:32" s="16" customFormat="1" x14ac:dyDescent="0.2">
      <c r="A53" s="4" t="s">
        <v>95</v>
      </c>
      <c r="B53" s="4" t="s">
        <v>96</v>
      </c>
      <c r="C53" s="32">
        <f>COCC!E52</f>
        <v>0</v>
      </c>
      <c r="D53" s="32">
        <f>PHM!E52</f>
        <v>0</v>
      </c>
      <c r="E53" s="32"/>
      <c r="F53" s="32" t="e">
        <f>#REF!</f>
        <v>#REF!</v>
      </c>
      <c r="G53" s="32" t="e">
        <f>#REF!</f>
        <v>#REF!</v>
      </c>
      <c r="H53" s="32" t="e">
        <f>#REF!</f>
        <v>#REF!</v>
      </c>
      <c r="I53" s="32" t="e">
        <f>#REF!</f>
        <v>#REF!</v>
      </c>
      <c r="J53" s="32" t="e">
        <f>#REF!</f>
        <v>#REF!</v>
      </c>
      <c r="K53" s="32" t="e">
        <f>#REF!</f>
        <v>#REF!</v>
      </c>
      <c r="L53" s="32" t="e">
        <f>#REF!</f>
        <v>#REF!</v>
      </c>
      <c r="M53" s="32"/>
      <c r="N53" s="32">
        <f>SUM(C53:D53)</f>
        <v>0</v>
      </c>
      <c r="O53" s="32" t="e">
        <f t="shared" ref="O53:T53" si="8">O28+O51+O52</f>
        <v>#REF!</v>
      </c>
      <c r="P53" s="32" t="e">
        <f t="shared" si="8"/>
        <v>#REF!</v>
      </c>
      <c r="Q53" s="32" t="e">
        <f t="shared" si="8"/>
        <v>#REF!</v>
      </c>
      <c r="R53" s="32" t="e">
        <f t="shared" si="8"/>
        <v>#REF!</v>
      </c>
      <c r="S53" s="32" t="e">
        <f t="shared" si="8"/>
        <v>#REF!</v>
      </c>
      <c r="T53" s="32" t="e">
        <f t="shared" si="8"/>
        <v>#REF!</v>
      </c>
      <c r="U53" s="32">
        <v>0</v>
      </c>
      <c r="V53" s="32" t="e">
        <f>V28+V51+V52</f>
        <v>#REF!</v>
      </c>
      <c r="W53" s="32">
        <f>W28+W51+W52</f>
        <v>228597</v>
      </c>
      <c r="X53" s="32" t="e">
        <f>X28+X51+X52</f>
        <v>#REF!</v>
      </c>
      <c r="Y53" s="32" t="e">
        <f>Y28+Y51+Y52</f>
        <v>#REF!</v>
      </c>
      <c r="Z53" s="32" t="e">
        <f t="shared" ref="Z53:AC53" si="9">Z28+Z51+Z52</f>
        <v>#REF!</v>
      </c>
      <c r="AA53" s="32" t="e">
        <f t="shared" si="9"/>
        <v>#REF!</v>
      </c>
      <c r="AB53" s="32" t="e">
        <f t="shared" si="9"/>
        <v>#REF!</v>
      </c>
      <c r="AC53" s="32" t="e">
        <f t="shared" si="9"/>
        <v>#REF!</v>
      </c>
      <c r="AD53" s="34" t="e">
        <f>SUM(N53:AC53)</f>
        <v>#REF!</v>
      </c>
      <c r="AE53" s="30" t="e">
        <f>AD53-AE52</f>
        <v>#REF!</v>
      </c>
      <c r="AF53" s="30" t="e">
        <f>SUM(AF52+AF28)</f>
        <v>#REF!</v>
      </c>
    </row>
    <row r="54" spans="1:32" x14ac:dyDescent="0.2">
      <c r="A54" s="6"/>
      <c r="B54" s="6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</row>
    <row r="55" spans="1:32" s="16" customFormat="1" x14ac:dyDescent="0.2">
      <c r="A55" s="4" t="s">
        <v>97</v>
      </c>
      <c r="B55" s="4" t="s">
        <v>98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/>
    </row>
    <row r="56" spans="1:32" x14ac:dyDescent="0.2">
      <c r="A56" s="5" t="s">
        <v>99</v>
      </c>
      <c r="B56" s="5" t="s">
        <v>100</v>
      </c>
      <c r="C56" s="11">
        <f>COCC!E55</f>
        <v>0</v>
      </c>
      <c r="D56" s="11">
        <f>PHM!E55</f>
        <v>0</v>
      </c>
      <c r="E56" s="11"/>
      <c r="F56" s="11" t="e">
        <f>#REF!</f>
        <v>#REF!</v>
      </c>
      <c r="G56" s="11" t="e">
        <f>#REF!</f>
        <v>#REF!</v>
      </c>
      <c r="H56" s="11" t="e">
        <f>#REF!</f>
        <v>#REF!</v>
      </c>
      <c r="I56" s="11" t="e">
        <f>#REF!</f>
        <v>#REF!</v>
      </c>
      <c r="J56" s="11" t="e">
        <f>#REF!</f>
        <v>#REF!</v>
      </c>
      <c r="K56" s="11" t="e">
        <f>#REF!</f>
        <v>#REF!</v>
      </c>
      <c r="L56" s="11" t="e">
        <f>#REF!</f>
        <v>#REF!</v>
      </c>
      <c r="M56" s="11"/>
      <c r="N56" s="11">
        <f t="shared" ref="N56:N72" si="10">SUM(C56:D56)</f>
        <v>0</v>
      </c>
      <c r="O56" s="11" t="e">
        <f>#REF!</f>
        <v>#REF!</v>
      </c>
      <c r="P56" s="11" t="e">
        <f>#REF!</f>
        <v>#REF!</v>
      </c>
      <c r="Q56" s="11" t="e">
        <f>#REF!</f>
        <v>#REF!</v>
      </c>
      <c r="R56" s="11" t="e">
        <f>#REF!</f>
        <v>#REF!</v>
      </c>
      <c r="S56" s="11" t="e">
        <f>#REF!</f>
        <v>#REF!</v>
      </c>
      <c r="T56" s="11" t="e">
        <f>#REF!</f>
        <v>#REF!</v>
      </c>
      <c r="U56" s="11">
        <v>0</v>
      </c>
      <c r="V56" s="11" t="e">
        <f>#REF!</f>
        <v>#REF!</v>
      </c>
      <c r="W56" s="11">
        <v>0</v>
      </c>
      <c r="X56" s="11" t="e">
        <f>#REF!</f>
        <v>#REF!</v>
      </c>
      <c r="Y56" s="11" t="e">
        <f>#REF!</f>
        <v>#REF!</v>
      </c>
      <c r="Z56" s="11" t="e">
        <f>#REF!</f>
        <v>#REF!</v>
      </c>
      <c r="AA56" s="11" t="e">
        <f>#REF!</f>
        <v>#REF!</v>
      </c>
      <c r="AB56" s="11" t="e">
        <f>#REF!</f>
        <v>#REF!</v>
      </c>
      <c r="AC56" s="11" t="e">
        <f>#REF!</f>
        <v>#REF!</v>
      </c>
      <c r="AD56" s="27" t="e">
        <f t="shared" ref="AD56:AD72" si="11">SUM(N56:AC56)</f>
        <v>#REF!</v>
      </c>
      <c r="AF56" s="27" t="e">
        <f t="shared" ref="AF56:AF72" si="12">SUM(F56:AC56)</f>
        <v>#REF!</v>
      </c>
    </row>
    <row r="57" spans="1:32" x14ac:dyDescent="0.2">
      <c r="A57" s="5" t="s">
        <v>101</v>
      </c>
      <c r="B57" s="5" t="s">
        <v>102</v>
      </c>
      <c r="C57" s="11">
        <f>COCC!E56</f>
        <v>0</v>
      </c>
      <c r="D57" s="11">
        <f>PHM!E56</f>
        <v>0</v>
      </c>
      <c r="E57" s="11"/>
      <c r="F57" s="11" t="e">
        <f>#REF!</f>
        <v>#REF!</v>
      </c>
      <c r="G57" s="11" t="e">
        <f>#REF!</f>
        <v>#REF!</v>
      </c>
      <c r="H57" s="11" t="e">
        <f>#REF!</f>
        <v>#REF!</v>
      </c>
      <c r="I57" s="11" t="e">
        <f>#REF!</f>
        <v>#REF!</v>
      </c>
      <c r="J57" s="11" t="e">
        <f>#REF!</f>
        <v>#REF!</v>
      </c>
      <c r="K57" s="11" t="e">
        <f>#REF!</f>
        <v>#REF!</v>
      </c>
      <c r="L57" s="11" t="e">
        <f>#REF!</f>
        <v>#REF!</v>
      </c>
      <c r="M57" s="11"/>
      <c r="N57" s="11">
        <f t="shared" si="10"/>
        <v>0</v>
      </c>
      <c r="O57" s="11" t="e">
        <f>#REF!</f>
        <v>#REF!</v>
      </c>
      <c r="P57" s="11" t="e">
        <f>#REF!</f>
        <v>#REF!</v>
      </c>
      <c r="Q57" s="11" t="e">
        <f>#REF!</f>
        <v>#REF!</v>
      </c>
      <c r="R57" s="11" t="e">
        <f>#REF!</f>
        <v>#REF!</v>
      </c>
      <c r="S57" s="11" t="e">
        <f>#REF!</f>
        <v>#REF!</v>
      </c>
      <c r="T57" s="11" t="e">
        <f>#REF!</f>
        <v>#REF!</v>
      </c>
      <c r="U57" s="11">
        <v>0</v>
      </c>
      <c r="V57" s="11" t="e">
        <f>#REF!</f>
        <v>#REF!</v>
      </c>
      <c r="W57" s="11">
        <v>0</v>
      </c>
      <c r="X57" s="11" t="e">
        <f>#REF!</f>
        <v>#REF!</v>
      </c>
      <c r="Y57" s="11" t="e">
        <f>#REF!</f>
        <v>#REF!</v>
      </c>
      <c r="Z57" s="11" t="e">
        <f>#REF!</f>
        <v>#REF!</v>
      </c>
      <c r="AA57" s="11" t="e">
        <f>#REF!</f>
        <v>#REF!</v>
      </c>
      <c r="AB57" s="11" t="e">
        <f>#REF!</f>
        <v>#REF!</v>
      </c>
      <c r="AC57" s="11" t="e">
        <f>#REF!</f>
        <v>#REF!</v>
      </c>
      <c r="AD57" s="27" t="e">
        <f t="shared" si="11"/>
        <v>#REF!</v>
      </c>
      <c r="AF57" s="27" t="e">
        <f t="shared" si="12"/>
        <v>#REF!</v>
      </c>
    </row>
    <row r="58" spans="1:32" x14ac:dyDescent="0.2">
      <c r="A58" s="5" t="s">
        <v>103</v>
      </c>
      <c r="B58" s="5" t="s">
        <v>104</v>
      </c>
      <c r="C58" s="11">
        <f>COCC!E57</f>
        <v>0</v>
      </c>
      <c r="D58" s="11">
        <f>PHM!E57</f>
        <v>0</v>
      </c>
      <c r="E58" s="11"/>
      <c r="F58" s="11" t="e">
        <f>#REF!</f>
        <v>#REF!</v>
      </c>
      <c r="G58" s="11" t="e">
        <f>#REF!</f>
        <v>#REF!</v>
      </c>
      <c r="H58" s="11" t="e">
        <f>#REF!</f>
        <v>#REF!</v>
      </c>
      <c r="I58" s="11" t="e">
        <f>#REF!</f>
        <v>#REF!</v>
      </c>
      <c r="J58" s="11" t="e">
        <f>#REF!</f>
        <v>#REF!</v>
      </c>
      <c r="K58" s="11" t="e">
        <f>#REF!</f>
        <v>#REF!</v>
      </c>
      <c r="L58" s="11" t="e">
        <f>#REF!</f>
        <v>#REF!</v>
      </c>
      <c r="M58" s="11"/>
      <c r="N58" s="11">
        <f t="shared" si="10"/>
        <v>0</v>
      </c>
      <c r="O58" s="11" t="e">
        <f>#REF!</f>
        <v>#REF!</v>
      </c>
      <c r="P58" s="11" t="e">
        <f>#REF!</f>
        <v>#REF!</v>
      </c>
      <c r="Q58" s="11" t="e">
        <f>#REF!</f>
        <v>#REF!</v>
      </c>
      <c r="R58" s="11" t="e">
        <f>#REF!</f>
        <v>#REF!</v>
      </c>
      <c r="S58" s="11" t="e">
        <f>#REF!</f>
        <v>#REF!</v>
      </c>
      <c r="T58" s="11" t="e">
        <f>#REF!</f>
        <v>#REF!</v>
      </c>
      <c r="U58" s="11">
        <v>0</v>
      </c>
      <c r="V58" s="11" t="e">
        <f>#REF!</f>
        <v>#REF!</v>
      </c>
      <c r="W58" s="11">
        <v>0</v>
      </c>
      <c r="X58" s="11" t="e">
        <f>#REF!</f>
        <v>#REF!</v>
      </c>
      <c r="Y58" s="11" t="e">
        <f>#REF!</f>
        <v>#REF!</v>
      </c>
      <c r="Z58" s="11" t="e">
        <f>#REF!</f>
        <v>#REF!</v>
      </c>
      <c r="AA58" s="11" t="e">
        <f>#REF!</f>
        <v>#REF!</v>
      </c>
      <c r="AB58" s="11" t="e">
        <f>#REF!</f>
        <v>#REF!</v>
      </c>
      <c r="AC58" s="11" t="e">
        <f>#REF!</f>
        <v>#REF!</v>
      </c>
      <c r="AD58" s="27" t="e">
        <f t="shared" si="11"/>
        <v>#REF!</v>
      </c>
      <c r="AF58" s="27" t="e">
        <f t="shared" si="12"/>
        <v>#REF!</v>
      </c>
    </row>
    <row r="59" spans="1:32" x14ac:dyDescent="0.2">
      <c r="A59" s="5" t="s">
        <v>105</v>
      </c>
      <c r="B59" s="5" t="s">
        <v>106</v>
      </c>
      <c r="C59" s="11">
        <f>COCC!E58</f>
        <v>39487.199999999997</v>
      </c>
      <c r="D59" s="11">
        <f>PHM!E58</f>
        <v>0</v>
      </c>
      <c r="E59" s="11"/>
      <c r="F59" s="11" t="e">
        <f>#REF!</f>
        <v>#REF!</v>
      </c>
      <c r="G59" s="11" t="e">
        <f>#REF!</f>
        <v>#REF!</v>
      </c>
      <c r="H59" s="11" t="e">
        <f>#REF!</f>
        <v>#REF!</v>
      </c>
      <c r="I59" s="11" t="e">
        <f>#REF!</f>
        <v>#REF!</v>
      </c>
      <c r="J59" s="11" t="e">
        <f>#REF!</f>
        <v>#REF!</v>
      </c>
      <c r="K59" s="11" t="e">
        <f>#REF!</f>
        <v>#REF!</v>
      </c>
      <c r="L59" s="11" t="e">
        <f>#REF!</f>
        <v>#REF!</v>
      </c>
      <c r="M59" s="11"/>
      <c r="N59" s="11">
        <f t="shared" si="10"/>
        <v>39487.199999999997</v>
      </c>
      <c r="O59" s="11" t="e">
        <f>#REF!</f>
        <v>#REF!</v>
      </c>
      <c r="P59" s="11" t="e">
        <f>#REF!</f>
        <v>#REF!</v>
      </c>
      <c r="Q59" s="11" t="e">
        <f>#REF!</f>
        <v>#REF!</v>
      </c>
      <c r="R59" s="11" t="e">
        <f>#REF!</f>
        <v>#REF!</v>
      </c>
      <c r="S59" s="11" t="e">
        <f>#REF!</f>
        <v>#REF!</v>
      </c>
      <c r="T59" s="11" t="e">
        <f>#REF!</f>
        <v>#REF!</v>
      </c>
      <c r="U59" s="11">
        <v>0</v>
      </c>
      <c r="V59" s="11" t="e">
        <f>#REF!</f>
        <v>#REF!</v>
      </c>
      <c r="W59" s="11">
        <v>0</v>
      </c>
      <c r="X59" s="11" t="e">
        <f>#REF!</f>
        <v>#REF!</v>
      </c>
      <c r="Y59" s="11" t="e">
        <f>#REF!</f>
        <v>#REF!</v>
      </c>
      <c r="Z59" s="11" t="e">
        <f>#REF!</f>
        <v>#REF!</v>
      </c>
      <c r="AA59" s="11" t="e">
        <f>#REF!</f>
        <v>#REF!</v>
      </c>
      <c r="AB59" s="11" t="e">
        <f>#REF!</f>
        <v>#REF!</v>
      </c>
      <c r="AC59" s="11" t="e">
        <f>#REF!</f>
        <v>#REF!</v>
      </c>
      <c r="AD59" s="27" t="e">
        <f t="shared" si="11"/>
        <v>#REF!</v>
      </c>
      <c r="AF59" s="27" t="e">
        <f t="shared" si="12"/>
        <v>#REF!</v>
      </c>
    </row>
    <row r="60" spans="1:32" hidden="1" x14ac:dyDescent="0.2">
      <c r="A60" s="5" t="s">
        <v>107</v>
      </c>
      <c r="B60" s="5" t="s">
        <v>108</v>
      </c>
      <c r="C60" s="11">
        <f>COCC!E59</f>
        <v>0</v>
      </c>
      <c r="D60" s="11">
        <f>PHM!E59</f>
        <v>0</v>
      </c>
      <c r="E60" s="11"/>
      <c r="F60" s="11" t="e">
        <f>#REF!</f>
        <v>#REF!</v>
      </c>
      <c r="G60" s="11" t="e">
        <f>#REF!</f>
        <v>#REF!</v>
      </c>
      <c r="H60" s="11" t="e">
        <f>#REF!</f>
        <v>#REF!</v>
      </c>
      <c r="I60" s="11" t="e">
        <f>#REF!</f>
        <v>#REF!</v>
      </c>
      <c r="J60" s="11" t="e">
        <f>#REF!</f>
        <v>#REF!</v>
      </c>
      <c r="K60" s="11" t="e">
        <f>#REF!</f>
        <v>#REF!</v>
      </c>
      <c r="L60" s="11" t="e">
        <f>#REF!</f>
        <v>#REF!</v>
      </c>
      <c r="M60" s="11"/>
      <c r="N60" s="11">
        <f t="shared" si="10"/>
        <v>0</v>
      </c>
      <c r="O60" s="11" t="e">
        <f>#REF!</f>
        <v>#REF!</v>
      </c>
      <c r="P60" s="11" t="e">
        <f>#REF!</f>
        <v>#REF!</v>
      </c>
      <c r="Q60" s="11" t="e">
        <f>#REF!</f>
        <v>#REF!</v>
      </c>
      <c r="R60" s="11" t="e">
        <f>#REF!</f>
        <v>#REF!</v>
      </c>
      <c r="S60" s="11" t="e">
        <f>#REF!</f>
        <v>#REF!</v>
      </c>
      <c r="T60" s="11" t="e">
        <f>#REF!</f>
        <v>#REF!</v>
      </c>
      <c r="U60" s="11">
        <v>0</v>
      </c>
      <c r="V60" s="11" t="e">
        <f>#REF!</f>
        <v>#REF!</v>
      </c>
      <c r="W60" s="11"/>
      <c r="X60" s="11" t="e">
        <f>#REF!</f>
        <v>#REF!</v>
      </c>
      <c r="Y60" s="11" t="e">
        <f>#REF!</f>
        <v>#REF!</v>
      </c>
      <c r="Z60" s="11" t="e">
        <f>#REF!</f>
        <v>#REF!</v>
      </c>
      <c r="AA60" s="11" t="e">
        <f>#REF!</f>
        <v>#REF!</v>
      </c>
      <c r="AB60" s="11" t="e">
        <f>#REF!</f>
        <v>#REF!</v>
      </c>
      <c r="AC60" s="11" t="e">
        <f>#REF!</f>
        <v>#REF!</v>
      </c>
      <c r="AD60" s="27" t="e">
        <f t="shared" si="11"/>
        <v>#REF!</v>
      </c>
      <c r="AF60" s="27" t="e">
        <f t="shared" si="12"/>
        <v>#REF!</v>
      </c>
    </row>
    <row r="61" spans="1:32" hidden="1" x14ac:dyDescent="0.2">
      <c r="A61" s="5" t="s">
        <v>109</v>
      </c>
      <c r="B61" s="5" t="s">
        <v>110</v>
      </c>
      <c r="C61" s="11">
        <f>COCC!E60</f>
        <v>0</v>
      </c>
      <c r="D61" s="11">
        <f>PHM!E60</f>
        <v>0</v>
      </c>
      <c r="E61" s="11"/>
      <c r="F61" s="11" t="e">
        <f>#REF!</f>
        <v>#REF!</v>
      </c>
      <c r="G61" s="11" t="e">
        <f>#REF!</f>
        <v>#REF!</v>
      </c>
      <c r="H61" s="11" t="e">
        <f>#REF!</f>
        <v>#REF!</v>
      </c>
      <c r="I61" s="11" t="e">
        <f>#REF!</f>
        <v>#REF!</v>
      </c>
      <c r="J61" s="11" t="e">
        <f>#REF!</f>
        <v>#REF!</v>
      </c>
      <c r="K61" s="11" t="e">
        <f>#REF!</f>
        <v>#REF!</v>
      </c>
      <c r="L61" s="11" t="e">
        <f>#REF!</f>
        <v>#REF!</v>
      </c>
      <c r="M61" s="11"/>
      <c r="N61" s="11">
        <f t="shared" si="10"/>
        <v>0</v>
      </c>
      <c r="O61" s="11" t="e">
        <f>#REF!</f>
        <v>#REF!</v>
      </c>
      <c r="P61" s="11" t="e">
        <f>#REF!</f>
        <v>#REF!</v>
      </c>
      <c r="Q61" s="11" t="e">
        <f>#REF!</f>
        <v>#REF!</v>
      </c>
      <c r="R61" s="11" t="e">
        <f>#REF!</f>
        <v>#REF!</v>
      </c>
      <c r="S61" s="11" t="e">
        <f>#REF!</f>
        <v>#REF!</v>
      </c>
      <c r="T61" s="11" t="e">
        <f>#REF!</f>
        <v>#REF!</v>
      </c>
      <c r="U61" s="11">
        <v>0</v>
      </c>
      <c r="V61" s="11" t="e">
        <f>#REF!</f>
        <v>#REF!</v>
      </c>
      <c r="W61" s="11"/>
      <c r="X61" s="11" t="e">
        <f>#REF!</f>
        <v>#REF!</v>
      </c>
      <c r="Y61" s="11" t="e">
        <f>#REF!</f>
        <v>#REF!</v>
      </c>
      <c r="Z61" s="11" t="e">
        <f>#REF!</f>
        <v>#REF!</v>
      </c>
      <c r="AA61" s="11" t="e">
        <f>#REF!</f>
        <v>#REF!</v>
      </c>
      <c r="AB61" s="11" t="e">
        <f>#REF!</f>
        <v>#REF!</v>
      </c>
      <c r="AC61" s="11" t="e">
        <f>#REF!</f>
        <v>#REF!</v>
      </c>
      <c r="AD61" s="27" t="e">
        <f t="shared" si="11"/>
        <v>#REF!</v>
      </c>
      <c r="AF61" s="27" t="e">
        <f t="shared" si="12"/>
        <v>#REF!</v>
      </c>
    </row>
    <row r="62" spans="1:32" hidden="1" x14ac:dyDescent="0.2">
      <c r="A62" s="5" t="s">
        <v>111</v>
      </c>
      <c r="B62" s="5" t="s">
        <v>112</v>
      </c>
      <c r="C62" s="11">
        <f>COCC!E61</f>
        <v>0</v>
      </c>
      <c r="D62" s="11">
        <f>PHM!E61</f>
        <v>0</v>
      </c>
      <c r="E62" s="11"/>
      <c r="F62" s="11" t="e">
        <f>#REF!</f>
        <v>#REF!</v>
      </c>
      <c r="G62" s="11" t="e">
        <f>#REF!</f>
        <v>#REF!</v>
      </c>
      <c r="H62" s="11" t="e">
        <f>#REF!</f>
        <v>#REF!</v>
      </c>
      <c r="I62" s="11" t="e">
        <f>#REF!</f>
        <v>#REF!</v>
      </c>
      <c r="J62" s="11" t="e">
        <f>#REF!</f>
        <v>#REF!</v>
      </c>
      <c r="K62" s="11" t="e">
        <f>#REF!</f>
        <v>#REF!</v>
      </c>
      <c r="L62" s="11" t="e">
        <f>#REF!</f>
        <v>#REF!</v>
      </c>
      <c r="M62" s="11"/>
      <c r="N62" s="11">
        <f t="shared" si="10"/>
        <v>0</v>
      </c>
      <c r="O62" s="11" t="e">
        <f>#REF!</f>
        <v>#REF!</v>
      </c>
      <c r="P62" s="11" t="e">
        <f>#REF!</f>
        <v>#REF!</v>
      </c>
      <c r="Q62" s="11" t="e">
        <f>#REF!</f>
        <v>#REF!</v>
      </c>
      <c r="R62" s="11" t="e">
        <f>#REF!</f>
        <v>#REF!</v>
      </c>
      <c r="S62" s="11" t="e">
        <f>#REF!</f>
        <v>#REF!</v>
      </c>
      <c r="T62" s="11" t="e">
        <f>#REF!</f>
        <v>#REF!</v>
      </c>
      <c r="U62" s="11">
        <v>0</v>
      </c>
      <c r="V62" s="11" t="e">
        <f>#REF!</f>
        <v>#REF!</v>
      </c>
      <c r="W62" s="11"/>
      <c r="X62" s="11" t="e">
        <f>#REF!</f>
        <v>#REF!</v>
      </c>
      <c r="Y62" s="11" t="e">
        <f>#REF!</f>
        <v>#REF!</v>
      </c>
      <c r="Z62" s="11" t="e">
        <f>#REF!</f>
        <v>#REF!</v>
      </c>
      <c r="AA62" s="11" t="e">
        <f>#REF!</f>
        <v>#REF!</v>
      </c>
      <c r="AB62" s="11" t="e">
        <f>#REF!</f>
        <v>#REF!</v>
      </c>
      <c r="AC62" s="11" t="e">
        <f>#REF!</f>
        <v>#REF!</v>
      </c>
      <c r="AD62" s="27" t="e">
        <f t="shared" si="11"/>
        <v>#REF!</v>
      </c>
      <c r="AF62" s="27" t="e">
        <f t="shared" si="12"/>
        <v>#REF!</v>
      </c>
    </row>
    <row r="63" spans="1:32" hidden="1" x14ac:dyDescent="0.2">
      <c r="A63" s="5" t="s">
        <v>113</v>
      </c>
      <c r="B63" s="5" t="s">
        <v>114</v>
      </c>
      <c r="C63" s="11">
        <f>COCC!E62</f>
        <v>0</v>
      </c>
      <c r="D63" s="11">
        <f>PHM!E62</f>
        <v>0</v>
      </c>
      <c r="E63" s="11"/>
      <c r="F63" s="11" t="e">
        <f>#REF!</f>
        <v>#REF!</v>
      </c>
      <c r="G63" s="11" t="e">
        <f>#REF!</f>
        <v>#REF!</v>
      </c>
      <c r="H63" s="11" t="e">
        <f>#REF!</f>
        <v>#REF!</v>
      </c>
      <c r="I63" s="11" t="e">
        <f>#REF!</f>
        <v>#REF!</v>
      </c>
      <c r="J63" s="11" t="e">
        <f>#REF!</f>
        <v>#REF!</v>
      </c>
      <c r="K63" s="11" t="e">
        <f>#REF!</f>
        <v>#REF!</v>
      </c>
      <c r="L63" s="11" t="e">
        <f>#REF!</f>
        <v>#REF!</v>
      </c>
      <c r="M63" s="11"/>
      <c r="N63" s="11">
        <f t="shared" si="10"/>
        <v>0</v>
      </c>
      <c r="O63" s="11" t="e">
        <f>#REF!</f>
        <v>#REF!</v>
      </c>
      <c r="P63" s="11" t="e">
        <f>#REF!</f>
        <v>#REF!</v>
      </c>
      <c r="Q63" s="11" t="e">
        <f>#REF!</f>
        <v>#REF!</v>
      </c>
      <c r="R63" s="11" t="e">
        <f>#REF!</f>
        <v>#REF!</v>
      </c>
      <c r="S63" s="11" t="e">
        <f>#REF!</f>
        <v>#REF!</v>
      </c>
      <c r="T63" s="11" t="e">
        <f>#REF!</f>
        <v>#REF!</v>
      </c>
      <c r="U63" s="11">
        <v>0</v>
      </c>
      <c r="V63" s="11" t="e">
        <f>#REF!</f>
        <v>#REF!</v>
      </c>
      <c r="W63" s="11"/>
      <c r="X63" s="11" t="e">
        <f>#REF!</f>
        <v>#REF!</v>
      </c>
      <c r="Y63" s="11" t="e">
        <f>#REF!</f>
        <v>#REF!</v>
      </c>
      <c r="Z63" s="11" t="e">
        <f>#REF!</f>
        <v>#REF!</v>
      </c>
      <c r="AA63" s="11" t="e">
        <f>#REF!</f>
        <v>#REF!</v>
      </c>
      <c r="AB63" s="11" t="e">
        <f>#REF!</f>
        <v>#REF!</v>
      </c>
      <c r="AC63" s="11" t="e">
        <f>#REF!</f>
        <v>#REF!</v>
      </c>
      <c r="AD63" s="27" t="e">
        <f t="shared" si="11"/>
        <v>#REF!</v>
      </c>
      <c r="AF63" s="27" t="e">
        <f t="shared" si="12"/>
        <v>#REF!</v>
      </c>
    </row>
    <row r="64" spans="1:32" hidden="1" x14ac:dyDescent="0.2">
      <c r="A64" s="5" t="s">
        <v>115</v>
      </c>
      <c r="B64" s="5" t="s">
        <v>116</v>
      </c>
      <c r="C64" s="11">
        <f>COCC!E63</f>
        <v>0</v>
      </c>
      <c r="D64" s="11">
        <f>PHM!E63</f>
        <v>0</v>
      </c>
      <c r="E64" s="11"/>
      <c r="F64" s="11" t="e">
        <f>#REF!</f>
        <v>#REF!</v>
      </c>
      <c r="G64" s="11" t="e">
        <f>#REF!</f>
        <v>#REF!</v>
      </c>
      <c r="H64" s="11" t="e">
        <f>#REF!</f>
        <v>#REF!</v>
      </c>
      <c r="I64" s="11" t="e">
        <f>#REF!</f>
        <v>#REF!</v>
      </c>
      <c r="J64" s="11" t="e">
        <f>#REF!</f>
        <v>#REF!</v>
      </c>
      <c r="K64" s="11" t="e">
        <f>#REF!</f>
        <v>#REF!</v>
      </c>
      <c r="L64" s="11" t="e">
        <f>#REF!</f>
        <v>#REF!</v>
      </c>
      <c r="M64" s="11"/>
      <c r="N64" s="11">
        <f t="shared" si="10"/>
        <v>0</v>
      </c>
      <c r="O64" s="11" t="e">
        <f>#REF!</f>
        <v>#REF!</v>
      </c>
      <c r="P64" s="11" t="e">
        <f>#REF!</f>
        <v>#REF!</v>
      </c>
      <c r="Q64" s="11" t="e">
        <f>#REF!</f>
        <v>#REF!</v>
      </c>
      <c r="R64" s="11" t="e">
        <f>#REF!</f>
        <v>#REF!</v>
      </c>
      <c r="S64" s="11" t="e">
        <f>#REF!</f>
        <v>#REF!</v>
      </c>
      <c r="T64" s="11" t="e">
        <f>#REF!</f>
        <v>#REF!</v>
      </c>
      <c r="U64" s="11">
        <v>0</v>
      </c>
      <c r="V64" s="11" t="e">
        <f>#REF!</f>
        <v>#REF!</v>
      </c>
      <c r="W64" s="11"/>
      <c r="X64" s="11" t="e">
        <f>#REF!</f>
        <v>#REF!</v>
      </c>
      <c r="Y64" s="11" t="e">
        <f>#REF!</f>
        <v>#REF!</v>
      </c>
      <c r="Z64" s="11" t="e">
        <f>#REF!</f>
        <v>#REF!</v>
      </c>
      <c r="AA64" s="11" t="e">
        <f>#REF!</f>
        <v>#REF!</v>
      </c>
      <c r="AB64" s="11" t="e">
        <f>#REF!</f>
        <v>#REF!</v>
      </c>
      <c r="AC64" s="11" t="e">
        <f>#REF!</f>
        <v>#REF!</v>
      </c>
      <c r="AD64" s="27" t="e">
        <f t="shared" si="11"/>
        <v>#REF!</v>
      </c>
      <c r="AF64" s="27" t="e">
        <f t="shared" si="12"/>
        <v>#REF!</v>
      </c>
    </row>
    <row r="65" spans="1:32" hidden="1" x14ac:dyDescent="0.2">
      <c r="A65" s="5" t="s">
        <v>117</v>
      </c>
      <c r="B65" s="5" t="s">
        <v>118</v>
      </c>
      <c r="C65" s="11">
        <f>COCC!E64</f>
        <v>0</v>
      </c>
      <c r="D65" s="11">
        <f>PHM!E64</f>
        <v>0</v>
      </c>
      <c r="E65" s="11"/>
      <c r="F65" s="11" t="e">
        <f>#REF!</f>
        <v>#REF!</v>
      </c>
      <c r="G65" s="11" t="e">
        <f>#REF!</f>
        <v>#REF!</v>
      </c>
      <c r="H65" s="11" t="e">
        <f>#REF!</f>
        <v>#REF!</v>
      </c>
      <c r="I65" s="11" t="e">
        <f>#REF!</f>
        <v>#REF!</v>
      </c>
      <c r="J65" s="11" t="e">
        <f>#REF!</f>
        <v>#REF!</v>
      </c>
      <c r="K65" s="11" t="e">
        <f>#REF!</f>
        <v>#REF!</v>
      </c>
      <c r="L65" s="11" t="e">
        <f>#REF!</f>
        <v>#REF!</v>
      </c>
      <c r="M65" s="11"/>
      <c r="N65" s="11">
        <f t="shared" si="10"/>
        <v>0</v>
      </c>
      <c r="O65" s="11" t="e">
        <f>#REF!</f>
        <v>#REF!</v>
      </c>
      <c r="P65" s="11" t="e">
        <f>#REF!</f>
        <v>#REF!</v>
      </c>
      <c r="Q65" s="11" t="e">
        <f>#REF!</f>
        <v>#REF!</v>
      </c>
      <c r="R65" s="11" t="e">
        <f>#REF!</f>
        <v>#REF!</v>
      </c>
      <c r="S65" s="11" t="e">
        <f>#REF!</f>
        <v>#REF!</v>
      </c>
      <c r="T65" s="11" t="e">
        <f>#REF!</f>
        <v>#REF!</v>
      </c>
      <c r="U65" s="11">
        <v>0</v>
      </c>
      <c r="V65" s="11" t="e">
        <f>#REF!</f>
        <v>#REF!</v>
      </c>
      <c r="W65" s="11"/>
      <c r="X65" s="11" t="e">
        <f>#REF!</f>
        <v>#REF!</v>
      </c>
      <c r="Y65" s="11" t="e">
        <f>#REF!</f>
        <v>#REF!</v>
      </c>
      <c r="Z65" s="11" t="e">
        <f>#REF!</f>
        <v>#REF!</v>
      </c>
      <c r="AA65" s="11" t="e">
        <f>#REF!</f>
        <v>#REF!</v>
      </c>
      <c r="AB65" s="11" t="e">
        <f>#REF!</f>
        <v>#REF!</v>
      </c>
      <c r="AC65" s="11" t="e">
        <f>#REF!</f>
        <v>#REF!</v>
      </c>
      <c r="AD65" s="27" t="e">
        <f t="shared" si="11"/>
        <v>#REF!</v>
      </c>
      <c r="AF65" s="27" t="e">
        <f t="shared" si="12"/>
        <v>#REF!</v>
      </c>
    </row>
    <row r="66" spans="1:32" hidden="1" x14ac:dyDescent="0.2">
      <c r="A66" s="5" t="s">
        <v>119</v>
      </c>
      <c r="B66" s="5" t="s">
        <v>120</v>
      </c>
      <c r="C66" s="11">
        <f>COCC!E65</f>
        <v>0</v>
      </c>
      <c r="D66" s="11">
        <f>PHM!E65</f>
        <v>0</v>
      </c>
      <c r="E66" s="11"/>
      <c r="F66" s="11" t="e">
        <f>#REF!</f>
        <v>#REF!</v>
      </c>
      <c r="G66" s="11" t="e">
        <f>#REF!</f>
        <v>#REF!</v>
      </c>
      <c r="H66" s="11" t="e">
        <f>#REF!</f>
        <v>#REF!</v>
      </c>
      <c r="I66" s="11" t="e">
        <f>#REF!</f>
        <v>#REF!</v>
      </c>
      <c r="J66" s="11" t="e">
        <f>#REF!</f>
        <v>#REF!</v>
      </c>
      <c r="K66" s="11" t="e">
        <f>#REF!</f>
        <v>#REF!</v>
      </c>
      <c r="L66" s="11" t="e">
        <f>#REF!</f>
        <v>#REF!</v>
      </c>
      <c r="M66" s="11"/>
      <c r="N66" s="11">
        <f t="shared" si="10"/>
        <v>0</v>
      </c>
      <c r="O66" s="11" t="e">
        <f>#REF!</f>
        <v>#REF!</v>
      </c>
      <c r="P66" s="11" t="e">
        <f>#REF!</f>
        <v>#REF!</v>
      </c>
      <c r="Q66" s="11" t="e">
        <f>#REF!</f>
        <v>#REF!</v>
      </c>
      <c r="R66" s="11" t="e">
        <f>#REF!</f>
        <v>#REF!</v>
      </c>
      <c r="S66" s="11" t="e">
        <f>#REF!</f>
        <v>#REF!</v>
      </c>
      <c r="T66" s="11" t="e">
        <f>#REF!</f>
        <v>#REF!</v>
      </c>
      <c r="U66" s="11">
        <v>0</v>
      </c>
      <c r="V66" s="11" t="e">
        <f>#REF!</f>
        <v>#REF!</v>
      </c>
      <c r="W66" s="11"/>
      <c r="X66" s="11" t="e">
        <f>#REF!</f>
        <v>#REF!</v>
      </c>
      <c r="Y66" s="11" t="e">
        <f>#REF!</f>
        <v>#REF!</v>
      </c>
      <c r="Z66" s="11" t="e">
        <f>#REF!</f>
        <v>#REF!</v>
      </c>
      <c r="AA66" s="11" t="e">
        <f>#REF!</f>
        <v>#REF!</v>
      </c>
      <c r="AB66" s="11" t="e">
        <f>#REF!</f>
        <v>#REF!</v>
      </c>
      <c r="AC66" s="11" t="e">
        <f>#REF!</f>
        <v>#REF!</v>
      </c>
      <c r="AD66" s="27" t="e">
        <f t="shared" si="11"/>
        <v>#REF!</v>
      </c>
      <c r="AF66" s="27" t="e">
        <f t="shared" si="12"/>
        <v>#REF!</v>
      </c>
    </row>
    <row r="67" spans="1:32" hidden="1" x14ac:dyDescent="0.2">
      <c r="A67" s="5" t="s">
        <v>121</v>
      </c>
      <c r="B67" s="5" t="s">
        <v>122</v>
      </c>
      <c r="C67" s="11">
        <f>COCC!E66</f>
        <v>0</v>
      </c>
      <c r="D67" s="11">
        <f>PHM!E66</f>
        <v>0</v>
      </c>
      <c r="E67" s="11"/>
      <c r="F67" s="11" t="e">
        <f>#REF!</f>
        <v>#REF!</v>
      </c>
      <c r="G67" s="11" t="e">
        <f>#REF!</f>
        <v>#REF!</v>
      </c>
      <c r="H67" s="11" t="e">
        <f>#REF!</f>
        <v>#REF!</v>
      </c>
      <c r="I67" s="11" t="e">
        <f>#REF!</f>
        <v>#REF!</v>
      </c>
      <c r="J67" s="11" t="e">
        <f>#REF!</f>
        <v>#REF!</v>
      </c>
      <c r="K67" s="11" t="e">
        <f>#REF!</f>
        <v>#REF!</v>
      </c>
      <c r="L67" s="11" t="e">
        <f>#REF!</f>
        <v>#REF!</v>
      </c>
      <c r="M67" s="11"/>
      <c r="N67" s="11">
        <f t="shared" si="10"/>
        <v>0</v>
      </c>
      <c r="O67" s="11" t="e">
        <f>#REF!</f>
        <v>#REF!</v>
      </c>
      <c r="P67" s="11" t="e">
        <f>#REF!</f>
        <v>#REF!</v>
      </c>
      <c r="Q67" s="11" t="e">
        <f>#REF!</f>
        <v>#REF!</v>
      </c>
      <c r="R67" s="11" t="e">
        <f>#REF!</f>
        <v>#REF!</v>
      </c>
      <c r="S67" s="11" t="e">
        <f>#REF!</f>
        <v>#REF!</v>
      </c>
      <c r="T67" s="11" t="e">
        <f>#REF!</f>
        <v>#REF!</v>
      </c>
      <c r="U67" s="11">
        <v>0</v>
      </c>
      <c r="V67" s="11" t="e">
        <f>#REF!</f>
        <v>#REF!</v>
      </c>
      <c r="W67" s="11"/>
      <c r="X67" s="11" t="e">
        <f>#REF!</f>
        <v>#REF!</v>
      </c>
      <c r="Y67" s="11" t="e">
        <f>#REF!</f>
        <v>#REF!</v>
      </c>
      <c r="Z67" s="11" t="e">
        <f>#REF!</f>
        <v>#REF!</v>
      </c>
      <c r="AA67" s="11" t="e">
        <f>#REF!</f>
        <v>#REF!</v>
      </c>
      <c r="AB67" s="11" t="e">
        <f>#REF!</f>
        <v>#REF!</v>
      </c>
      <c r="AC67" s="11" t="e">
        <f>#REF!</f>
        <v>#REF!</v>
      </c>
      <c r="AD67" s="27" t="e">
        <f t="shared" si="11"/>
        <v>#REF!</v>
      </c>
      <c r="AF67" s="27" t="e">
        <f t="shared" si="12"/>
        <v>#REF!</v>
      </c>
    </row>
    <row r="68" spans="1:32" hidden="1" x14ac:dyDescent="0.2">
      <c r="A68" s="5" t="s">
        <v>123</v>
      </c>
      <c r="B68" s="5" t="s">
        <v>124</v>
      </c>
      <c r="C68" s="11">
        <f>COCC!E67</f>
        <v>0</v>
      </c>
      <c r="D68" s="11">
        <f>PHM!E67</f>
        <v>0</v>
      </c>
      <c r="E68" s="11"/>
      <c r="F68" s="11" t="e">
        <f>#REF!</f>
        <v>#REF!</v>
      </c>
      <c r="G68" s="11" t="e">
        <f>#REF!</f>
        <v>#REF!</v>
      </c>
      <c r="H68" s="11" t="e">
        <f>#REF!</f>
        <v>#REF!</v>
      </c>
      <c r="I68" s="11" t="e">
        <f>#REF!</f>
        <v>#REF!</v>
      </c>
      <c r="J68" s="11" t="e">
        <f>#REF!</f>
        <v>#REF!</v>
      </c>
      <c r="K68" s="11" t="e">
        <f>#REF!</f>
        <v>#REF!</v>
      </c>
      <c r="L68" s="11" t="e">
        <f>#REF!</f>
        <v>#REF!</v>
      </c>
      <c r="M68" s="11"/>
      <c r="N68" s="11">
        <f t="shared" si="10"/>
        <v>0</v>
      </c>
      <c r="O68" s="11" t="e">
        <f>#REF!</f>
        <v>#REF!</v>
      </c>
      <c r="P68" s="11" t="e">
        <f>#REF!</f>
        <v>#REF!</v>
      </c>
      <c r="Q68" s="11" t="e">
        <f>#REF!</f>
        <v>#REF!</v>
      </c>
      <c r="R68" s="11" t="e">
        <f>#REF!</f>
        <v>#REF!</v>
      </c>
      <c r="S68" s="11" t="e">
        <f>#REF!</f>
        <v>#REF!</v>
      </c>
      <c r="T68" s="11" t="e">
        <f>#REF!</f>
        <v>#REF!</v>
      </c>
      <c r="U68" s="11">
        <v>0</v>
      </c>
      <c r="V68" s="11" t="e">
        <f>#REF!</f>
        <v>#REF!</v>
      </c>
      <c r="W68" s="11"/>
      <c r="X68" s="11" t="e">
        <f>#REF!</f>
        <v>#REF!</v>
      </c>
      <c r="Y68" s="11" t="e">
        <f>#REF!</f>
        <v>#REF!</v>
      </c>
      <c r="Z68" s="11" t="e">
        <f>#REF!</f>
        <v>#REF!</v>
      </c>
      <c r="AA68" s="11" t="e">
        <f>#REF!</f>
        <v>#REF!</v>
      </c>
      <c r="AB68" s="11" t="e">
        <f>#REF!</f>
        <v>#REF!</v>
      </c>
      <c r="AC68" s="11" t="e">
        <f>#REF!</f>
        <v>#REF!</v>
      </c>
      <c r="AD68" s="27" t="e">
        <f t="shared" si="11"/>
        <v>#REF!</v>
      </c>
      <c r="AF68" s="27" t="e">
        <f t="shared" si="12"/>
        <v>#REF!</v>
      </c>
    </row>
    <row r="69" spans="1:32" hidden="1" x14ac:dyDescent="0.2">
      <c r="A69" s="5" t="s">
        <v>125</v>
      </c>
      <c r="B69" s="5" t="s">
        <v>126</v>
      </c>
      <c r="C69" s="11">
        <f>COCC!E68</f>
        <v>0</v>
      </c>
      <c r="D69" s="11">
        <f>PHM!E68</f>
        <v>0</v>
      </c>
      <c r="E69" s="11"/>
      <c r="F69" s="11" t="e">
        <f>#REF!</f>
        <v>#REF!</v>
      </c>
      <c r="G69" s="11" t="e">
        <f>#REF!</f>
        <v>#REF!</v>
      </c>
      <c r="H69" s="11" t="e">
        <f>#REF!</f>
        <v>#REF!</v>
      </c>
      <c r="I69" s="11" t="e">
        <f>#REF!</f>
        <v>#REF!</v>
      </c>
      <c r="J69" s="11" t="e">
        <f>#REF!</f>
        <v>#REF!</v>
      </c>
      <c r="K69" s="11" t="e">
        <f>#REF!</f>
        <v>#REF!</v>
      </c>
      <c r="L69" s="11" t="e">
        <f>#REF!</f>
        <v>#REF!</v>
      </c>
      <c r="M69" s="11"/>
      <c r="N69" s="11">
        <f t="shared" si="10"/>
        <v>0</v>
      </c>
      <c r="O69" s="11" t="e">
        <f>#REF!</f>
        <v>#REF!</v>
      </c>
      <c r="P69" s="11" t="e">
        <f>#REF!</f>
        <v>#REF!</v>
      </c>
      <c r="Q69" s="11" t="e">
        <f>#REF!</f>
        <v>#REF!</v>
      </c>
      <c r="R69" s="11" t="e">
        <f>#REF!</f>
        <v>#REF!</v>
      </c>
      <c r="S69" s="11" t="e">
        <f>#REF!</f>
        <v>#REF!</v>
      </c>
      <c r="T69" s="11" t="e">
        <f>#REF!</f>
        <v>#REF!</v>
      </c>
      <c r="U69" s="11">
        <v>0</v>
      </c>
      <c r="V69" s="11" t="e">
        <f>#REF!</f>
        <v>#REF!</v>
      </c>
      <c r="W69" s="11"/>
      <c r="X69" s="11" t="e">
        <f>#REF!</f>
        <v>#REF!</v>
      </c>
      <c r="Y69" s="11" t="e">
        <f>#REF!</f>
        <v>#REF!</v>
      </c>
      <c r="Z69" s="11" t="e">
        <f>#REF!</f>
        <v>#REF!</v>
      </c>
      <c r="AA69" s="11" t="e">
        <f>#REF!</f>
        <v>#REF!</v>
      </c>
      <c r="AB69" s="11" t="e">
        <f>#REF!</f>
        <v>#REF!</v>
      </c>
      <c r="AC69" s="11" t="e">
        <f>#REF!</f>
        <v>#REF!</v>
      </c>
      <c r="AD69" s="27" t="e">
        <f t="shared" si="11"/>
        <v>#REF!</v>
      </c>
      <c r="AF69" s="27" t="e">
        <f t="shared" si="12"/>
        <v>#REF!</v>
      </c>
    </row>
    <row r="70" spans="1:32" x14ac:dyDescent="0.2">
      <c r="A70" s="5" t="s">
        <v>127</v>
      </c>
      <c r="B70" s="5" t="s">
        <v>128</v>
      </c>
      <c r="C70" s="11">
        <f>COCC!E69</f>
        <v>0</v>
      </c>
      <c r="D70" s="11">
        <f>PHM!E69</f>
        <v>0</v>
      </c>
      <c r="E70" s="11"/>
      <c r="F70" s="11" t="e">
        <f>#REF!</f>
        <v>#REF!</v>
      </c>
      <c r="G70" s="11" t="e">
        <f>#REF!</f>
        <v>#REF!</v>
      </c>
      <c r="H70" s="11" t="e">
        <f>#REF!</f>
        <v>#REF!</v>
      </c>
      <c r="I70" s="11" t="e">
        <f>#REF!</f>
        <v>#REF!</v>
      </c>
      <c r="J70" s="11" t="e">
        <f>#REF!</f>
        <v>#REF!</v>
      </c>
      <c r="K70" s="11" t="e">
        <f>#REF!</f>
        <v>#REF!</v>
      </c>
      <c r="L70" s="11" t="e">
        <f>#REF!</f>
        <v>#REF!</v>
      </c>
      <c r="M70" s="11"/>
      <c r="N70" s="11">
        <f t="shared" si="10"/>
        <v>0</v>
      </c>
      <c r="O70" s="11" t="e">
        <f>#REF!</f>
        <v>#REF!</v>
      </c>
      <c r="P70" s="11" t="e">
        <f>#REF!</f>
        <v>#REF!</v>
      </c>
      <c r="Q70" s="11" t="e">
        <f>#REF!</f>
        <v>#REF!</v>
      </c>
      <c r="R70" s="11" t="e">
        <f>#REF!</f>
        <v>#REF!</v>
      </c>
      <c r="S70" s="11" t="e">
        <f>#REF!</f>
        <v>#REF!</v>
      </c>
      <c r="T70" s="11" t="e">
        <f>#REF!</f>
        <v>#REF!</v>
      </c>
      <c r="U70" s="11">
        <v>0</v>
      </c>
      <c r="V70" s="11" t="e">
        <f>#REF!</f>
        <v>#REF!</v>
      </c>
      <c r="W70" s="11">
        <v>0</v>
      </c>
      <c r="X70" s="11" t="e">
        <f>#REF!</f>
        <v>#REF!</v>
      </c>
      <c r="Y70" s="11" t="e">
        <f>#REF!</f>
        <v>#REF!</v>
      </c>
      <c r="Z70" s="11" t="e">
        <f>#REF!</f>
        <v>#REF!</v>
      </c>
      <c r="AA70" s="11" t="e">
        <f>#REF!</f>
        <v>#REF!</v>
      </c>
      <c r="AB70" s="11" t="e">
        <f>#REF!</f>
        <v>#REF!</v>
      </c>
      <c r="AC70" s="11" t="e">
        <f>#REF!</f>
        <v>#REF!</v>
      </c>
      <c r="AD70" s="27" t="e">
        <f t="shared" si="11"/>
        <v>#REF!</v>
      </c>
      <c r="AF70" s="27" t="e">
        <f t="shared" si="12"/>
        <v>#REF!</v>
      </c>
    </row>
    <row r="71" spans="1:32" x14ac:dyDescent="0.2">
      <c r="A71" s="5" t="s">
        <v>129</v>
      </c>
      <c r="B71" s="5" t="s">
        <v>130</v>
      </c>
      <c r="C71" s="11">
        <f>COCC!E70</f>
        <v>0</v>
      </c>
      <c r="D71" s="11">
        <f>PHM!E70</f>
        <v>0</v>
      </c>
      <c r="E71" s="11"/>
      <c r="F71" s="11" t="e">
        <f>#REF!</f>
        <v>#REF!</v>
      </c>
      <c r="G71" s="11" t="e">
        <f>#REF!</f>
        <v>#REF!</v>
      </c>
      <c r="H71" s="11" t="e">
        <f>#REF!</f>
        <v>#REF!</v>
      </c>
      <c r="I71" s="11" t="e">
        <f>#REF!</f>
        <v>#REF!</v>
      </c>
      <c r="J71" s="11" t="e">
        <f>#REF!</f>
        <v>#REF!</v>
      </c>
      <c r="K71" s="11" t="e">
        <f>#REF!</f>
        <v>#REF!</v>
      </c>
      <c r="L71" s="11" t="e">
        <f>#REF!</f>
        <v>#REF!</v>
      </c>
      <c r="M71" s="11"/>
      <c r="N71" s="11">
        <f t="shared" si="10"/>
        <v>0</v>
      </c>
      <c r="O71" s="11" t="e">
        <f>#REF!</f>
        <v>#REF!</v>
      </c>
      <c r="P71" s="11" t="e">
        <f>#REF!</f>
        <v>#REF!</v>
      </c>
      <c r="Q71" s="11" t="e">
        <f>#REF!</f>
        <v>#REF!</v>
      </c>
      <c r="R71" s="11" t="e">
        <f>#REF!</f>
        <v>#REF!</v>
      </c>
      <c r="S71" s="11" t="e">
        <f>#REF!</f>
        <v>#REF!</v>
      </c>
      <c r="T71" s="11" t="e">
        <f>#REF!</f>
        <v>#REF!</v>
      </c>
      <c r="U71" s="11">
        <v>0</v>
      </c>
      <c r="V71" s="11" t="e">
        <f>#REF!</f>
        <v>#REF!</v>
      </c>
      <c r="W71" s="11">
        <v>0</v>
      </c>
      <c r="X71" s="11" t="e">
        <f>#REF!</f>
        <v>#REF!</v>
      </c>
      <c r="Y71" s="11" t="e">
        <f>#REF!</f>
        <v>#REF!</v>
      </c>
      <c r="Z71" s="11" t="e">
        <f>#REF!</f>
        <v>#REF!</v>
      </c>
      <c r="AA71" s="11" t="e">
        <f>#REF!</f>
        <v>#REF!</v>
      </c>
      <c r="AB71" s="11" t="e">
        <f>#REF!</f>
        <v>#REF!</v>
      </c>
      <c r="AC71" s="11" t="e">
        <f>#REF!</f>
        <v>#REF!</v>
      </c>
      <c r="AD71" s="27" t="e">
        <f t="shared" si="11"/>
        <v>#REF!</v>
      </c>
      <c r="AF71" s="27" t="e">
        <f t="shared" si="12"/>
        <v>#REF!</v>
      </c>
    </row>
    <row r="72" spans="1:32" x14ac:dyDescent="0.2">
      <c r="A72" s="5" t="s">
        <v>131</v>
      </c>
      <c r="B72" s="5" t="s">
        <v>132</v>
      </c>
      <c r="C72" s="31">
        <f>COCC!E71</f>
        <v>0</v>
      </c>
      <c r="D72" s="31">
        <f>PHM!E71</f>
        <v>0</v>
      </c>
      <c r="E72" s="31"/>
      <c r="F72" s="31" t="e">
        <f>#REF!</f>
        <v>#REF!</v>
      </c>
      <c r="G72" s="31" t="e">
        <f>#REF!</f>
        <v>#REF!</v>
      </c>
      <c r="H72" s="31" t="e">
        <f>#REF!</f>
        <v>#REF!</v>
      </c>
      <c r="I72" s="31" t="e">
        <f>#REF!</f>
        <v>#REF!</v>
      </c>
      <c r="J72" s="31" t="e">
        <f>#REF!</f>
        <v>#REF!</v>
      </c>
      <c r="K72" s="31" t="e">
        <f>#REF!</f>
        <v>#REF!</v>
      </c>
      <c r="L72" s="31" t="e">
        <f>#REF!</f>
        <v>#REF!</v>
      </c>
      <c r="M72" s="31"/>
      <c r="N72" s="31">
        <f t="shared" si="10"/>
        <v>0</v>
      </c>
      <c r="O72" s="31" t="e">
        <f>#REF!</f>
        <v>#REF!</v>
      </c>
      <c r="P72" s="31" t="e">
        <f>#REF!</f>
        <v>#REF!</v>
      </c>
      <c r="Q72" s="31" t="e">
        <f>#REF!</f>
        <v>#REF!</v>
      </c>
      <c r="R72" s="31" t="e">
        <f>#REF!</f>
        <v>#REF!</v>
      </c>
      <c r="S72" s="31" t="e">
        <f>#REF!</f>
        <v>#REF!</v>
      </c>
      <c r="T72" s="31" t="e">
        <f>#REF!</f>
        <v>#REF!</v>
      </c>
      <c r="U72" s="31">
        <v>0</v>
      </c>
      <c r="V72" s="31" t="e">
        <f>#REF!</f>
        <v>#REF!</v>
      </c>
      <c r="W72" s="31">
        <v>0</v>
      </c>
      <c r="X72" s="31" t="e">
        <f>#REF!</f>
        <v>#REF!</v>
      </c>
      <c r="Y72" s="31" t="e">
        <f>#REF!</f>
        <v>#REF!</v>
      </c>
      <c r="Z72" s="31" t="e">
        <f>#REF!</f>
        <v>#REF!</v>
      </c>
      <c r="AA72" s="31" t="e">
        <f>#REF!</f>
        <v>#REF!</v>
      </c>
      <c r="AB72" s="31" t="e">
        <f>#REF!</f>
        <v>#REF!</v>
      </c>
      <c r="AC72" s="31" t="e">
        <f>#REF!</f>
        <v>#REF!</v>
      </c>
      <c r="AD72" s="35" t="e">
        <f t="shared" si="11"/>
        <v>#REF!</v>
      </c>
      <c r="AE72" s="27" t="e">
        <f>SUM(AD56:AD72)</f>
        <v>#REF!</v>
      </c>
      <c r="AF72" s="27" t="e">
        <f t="shared" si="12"/>
        <v>#REF!</v>
      </c>
    </row>
    <row r="73" spans="1:32" hidden="1" x14ac:dyDescent="0.2">
      <c r="A73" s="5" t="s">
        <v>133</v>
      </c>
      <c r="B73" s="5" t="s">
        <v>134</v>
      </c>
      <c r="C73" s="11">
        <f>COCC!E72</f>
        <v>0</v>
      </c>
      <c r="D73" s="11">
        <f>PHM!E72</f>
        <v>0</v>
      </c>
      <c r="E73" s="11"/>
      <c r="F73" s="11" t="e">
        <f>#REF!</f>
        <v>#REF!</v>
      </c>
      <c r="G73" s="11" t="e">
        <f>#REF!</f>
        <v>#REF!</v>
      </c>
      <c r="H73" s="11" t="e">
        <f>#REF!</f>
        <v>#REF!</v>
      </c>
      <c r="I73" s="11" t="e">
        <f>#REF!</f>
        <v>#REF!</v>
      </c>
      <c r="J73" s="11" t="e">
        <f>#REF!</f>
        <v>#REF!</v>
      </c>
      <c r="K73" s="11" t="e">
        <f>#REF!</f>
        <v>#REF!</v>
      </c>
      <c r="L73" s="11" t="e">
        <f>#REF!</f>
        <v>#REF!</v>
      </c>
      <c r="M73" s="11"/>
      <c r="N73" s="11"/>
      <c r="O73" s="11" t="e">
        <f>#REF!</f>
        <v>#REF!</v>
      </c>
      <c r="P73" s="11" t="e">
        <f>#REF!</f>
        <v>#REF!</v>
      </c>
      <c r="Q73" s="11" t="e">
        <f>#REF!</f>
        <v>#REF!</v>
      </c>
      <c r="R73" s="11" t="e">
        <f>#REF!</f>
        <v>#REF!</v>
      </c>
      <c r="S73" s="11" t="e">
        <f>#REF!</f>
        <v>#REF!</v>
      </c>
      <c r="T73" s="11" t="e">
        <f>#REF!</f>
        <v>#REF!</v>
      </c>
      <c r="U73" s="11">
        <v>0</v>
      </c>
      <c r="V73" s="11" t="e">
        <f>#REF!</f>
        <v>#REF!</v>
      </c>
      <c r="W73" s="11"/>
      <c r="X73" s="11" t="e">
        <f>#REF!</f>
        <v>#REF!</v>
      </c>
      <c r="Y73" s="11" t="e">
        <f>#REF!</f>
        <v>#REF!</v>
      </c>
      <c r="Z73" s="11" t="e">
        <f>#REF!</f>
        <v>#REF!</v>
      </c>
      <c r="AA73" s="11" t="e">
        <f>#REF!</f>
        <v>#REF!</v>
      </c>
      <c r="AB73" s="11" t="e">
        <f>#REF!</f>
        <v>#REF!</v>
      </c>
      <c r="AC73" s="11" t="e">
        <f>#REF!</f>
        <v>#REF!</v>
      </c>
      <c r="AD73" s="27" t="e">
        <f t="shared" ref="AD73:AD80" si="13">SUM(C73:AC73)</f>
        <v>#REF!</v>
      </c>
    </row>
    <row r="74" spans="1:32" hidden="1" x14ac:dyDescent="0.2">
      <c r="A74" s="5" t="s">
        <v>135</v>
      </c>
      <c r="B74" s="5" t="s">
        <v>136</v>
      </c>
      <c r="C74" s="11">
        <f>COCC!E73</f>
        <v>0</v>
      </c>
      <c r="D74" s="11">
        <f>PHM!E73</f>
        <v>0</v>
      </c>
      <c r="E74" s="11"/>
      <c r="F74" s="11" t="e">
        <f>#REF!</f>
        <v>#REF!</v>
      </c>
      <c r="G74" s="11" t="e">
        <f>#REF!</f>
        <v>#REF!</v>
      </c>
      <c r="H74" s="11" t="e">
        <f>#REF!</f>
        <v>#REF!</v>
      </c>
      <c r="I74" s="11" t="e">
        <f>#REF!</f>
        <v>#REF!</v>
      </c>
      <c r="J74" s="11" t="e">
        <f>#REF!</f>
        <v>#REF!</v>
      </c>
      <c r="K74" s="11" t="e">
        <f>#REF!</f>
        <v>#REF!</v>
      </c>
      <c r="L74" s="11" t="e">
        <f>#REF!</f>
        <v>#REF!</v>
      </c>
      <c r="M74" s="11"/>
      <c r="N74" s="11"/>
      <c r="O74" s="11" t="e">
        <f>#REF!</f>
        <v>#REF!</v>
      </c>
      <c r="P74" s="11" t="e">
        <f>#REF!</f>
        <v>#REF!</v>
      </c>
      <c r="Q74" s="11" t="e">
        <f>#REF!</f>
        <v>#REF!</v>
      </c>
      <c r="R74" s="11" t="e">
        <f>#REF!</f>
        <v>#REF!</v>
      </c>
      <c r="S74" s="11" t="e">
        <f>#REF!</f>
        <v>#REF!</v>
      </c>
      <c r="T74" s="11" t="e">
        <f>#REF!</f>
        <v>#REF!</v>
      </c>
      <c r="U74" s="11">
        <v>0</v>
      </c>
      <c r="V74" s="11" t="e">
        <f>#REF!</f>
        <v>#REF!</v>
      </c>
      <c r="W74" s="11"/>
      <c r="X74" s="11" t="e">
        <f>#REF!</f>
        <v>#REF!</v>
      </c>
      <c r="Y74" s="11" t="e">
        <f>#REF!</f>
        <v>#REF!</v>
      </c>
      <c r="Z74" s="11" t="e">
        <f>#REF!</f>
        <v>#REF!</v>
      </c>
      <c r="AA74" s="11" t="e">
        <f>#REF!</f>
        <v>#REF!</v>
      </c>
      <c r="AB74" s="11" t="e">
        <f>#REF!</f>
        <v>#REF!</v>
      </c>
      <c r="AC74" s="11" t="e">
        <f>#REF!</f>
        <v>#REF!</v>
      </c>
      <c r="AD74" s="27" t="e">
        <f t="shared" si="13"/>
        <v>#REF!</v>
      </c>
    </row>
    <row r="75" spans="1:32" hidden="1" x14ac:dyDescent="0.2">
      <c r="A75" s="5" t="s">
        <v>137</v>
      </c>
      <c r="B75" s="5" t="s">
        <v>138</v>
      </c>
      <c r="C75" s="11">
        <f>COCC!E74</f>
        <v>0</v>
      </c>
      <c r="D75" s="11">
        <f>PHM!E74</f>
        <v>0</v>
      </c>
      <c r="E75" s="11"/>
      <c r="F75" s="11" t="e">
        <f>#REF!</f>
        <v>#REF!</v>
      </c>
      <c r="G75" s="11" t="e">
        <f>#REF!</f>
        <v>#REF!</v>
      </c>
      <c r="H75" s="11" t="e">
        <f>#REF!</f>
        <v>#REF!</v>
      </c>
      <c r="I75" s="11" t="e">
        <f>#REF!</f>
        <v>#REF!</v>
      </c>
      <c r="J75" s="11" t="e">
        <f>#REF!</f>
        <v>#REF!</v>
      </c>
      <c r="K75" s="11" t="e">
        <f>#REF!</f>
        <v>#REF!</v>
      </c>
      <c r="L75" s="11" t="e">
        <f>#REF!</f>
        <v>#REF!</v>
      </c>
      <c r="M75" s="11"/>
      <c r="N75" s="11"/>
      <c r="O75" s="11" t="e">
        <f>#REF!</f>
        <v>#REF!</v>
      </c>
      <c r="P75" s="11" t="e">
        <f>#REF!</f>
        <v>#REF!</v>
      </c>
      <c r="Q75" s="11" t="e">
        <f>#REF!</f>
        <v>#REF!</v>
      </c>
      <c r="R75" s="11" t="e">
        <f>#REF!</f>
        <v>#REF!</v>
      </c>
      <c r="S75" s="11" t="e">
        <f>#REF!</f>
        <v>#REF!</v>
      </c>
      <c r="T75" s="11" t="e">
        <f>#REF!</f>
        <v>#REF!</v>
      </c>
      <c r="U75" s="11">
        <v>0</v>
      </c>
      <c r="V75" s="11" t="e">
        <f>#REF!</f>
        <v>#REF!</v>
      </c>
      <c r="W75" s="11"/>
      <c r="X75" s="11" t="e">
        <f>#REF!</f>
        <v>#REF!</v>
      </c>
      <c r="Y75" s="11" t="e">
        <f>#REF!</f>
        <v>#REF!</v>
      </c>
      <c r="Z75" s="11" t="e">
        <f>#REF!</f>
        <v>#REF!</v>
      </c>
      <c r="AA75" s="11" t="e">
        <f>#REF!</f>
        <v>#REF!</v>
      </c>
      <c r="AB75" s="11" t="e">
        <f>#REF!</f>
        <v>#REF!</v>
      </c>
      <c r="AC75" s="11" t="e">
        <f>#REF!</f>
        <v>#REF!</v>
      </c>
      <c r="AD75" s="27" t="e">
        <f t="shared" si="13"/>
        <v>#REF!</v>
      </c>
    </row>
    <row r="76" spans="1:32" hidden="1" x14ac:dyDescent="0.2">
      <c r="A76" s="5" t="s">
        <v>139</v>
      </c>
      <c r="B76" s="5" t="s">
        <v>140</v>
      </c>
      <c r="C76" s="11">
        <f>COCC!E75</f>
        <v>0</v>
      </c>
      <c r="D76" s="11">
        <f>PHM!E75</f>
        <v>0</v>
      </c>
      <c r="E76" s="11"/>
      <c r="F76" s="11" t="e">
        <f>#REF!</f>
        <v>#REF!</v>
      </c>
      <c r="G76" s="11" t="e">
        <f>#REF!</f>
        <v>#REF!</v>
      </c>
      <c r="H76" s="11" t="e">
        <f>#REF!</f>
        <v>#REF!</v>
      </c>
      <c r="I76" s="11" t="e">
        <f>#REF!</f>
        <v>#REF!</v>
      </c>
      <c r="J76" s="11" t="e">
        <f>#REF!</f>
        <v>#REF!</v>
      </c>
      <c r="K76" s="11" t="e">
        <f>#REF!</f>
        <v>#REF!</v>
      </c>
      <c r="L76" s="11" t="e">
        <f>#REF!</f>
        <v>#REF!</v>
      </c>
      <c r="M76" s="11"/>
      <c r="N76" s="11"/>
      <c r="O76" s="11" t="e">
        <f>#REF!</f>
        <v>#REF!</v>
      </c>
      <c r="P76" s="11" t="e">
        <f>#REF!</f>
        <v>#REF!</v>
      </c>
      <c r="Q76" s="11" t="e">
        <f>#REF!</f>
        <v>#REF!</v>
      </c>
      <c r="R76" s="11" t="e">
        <f>#REF!</f>
        <v>#REF!</v>
      </c>
      <c r="S76" s="11" t="e">
        <f>#REF!</f>
        <v>#REF!</v>
      </c>
      <c r="T76" s="11" t="e">
        <f>#REF!</f>
        <v>#REF!</v>
      </c>
      <c r="U76" s="11">
        <v>0</v>
      </c>
      <c r="V76" s="11" t="e">
        <f>#REF!</f>
        <v>#REF!</v>
      </c>
      <c r="W76" s="11"/>
      <c r="X76" s="11" t="e">
        <f>#REF!</f>
        <v>#REF!</v>
      </c>
      <c r="Y76" s="11" t="e">
        <f>#REF!</f>
        <v>#REF!</v>
      </c>
      <c r="Z76" s="11" t="e">
        <f>#REF!</f>
        <v>#REF!</v>
      </c>
      <c r="AA76" s="11" t="e">
        <f>#REF!</f>
        <v>#REF!</v>
      </c>
      <c r="AB76" s="11" t="e">
        <f>#REF!</f>
        <v>#REF!</v>
      </c>
      <c r="AC76" s="11" t="e">
        <f>#REF!</f>
        <v>#REF!</v>
      </c>
      <c r="AD76" s="27" t="e">
        <f t="shared" si="13"/>
        <v>#REF!</v>
      </c>
    </row>
    <row r="77" spans="1:32" hidden="1" x14ac:dyDescent="0.2">
      <c r="A77" s="5" t="s">
        <v>141</v>
      </c>
      <c r="B77" s="5" t="s">
        <v>142</v>
      </c>
      <c r="C77" s="11">
        <f>COCC!E76</f>
        <v>0</v>
      </c>
      <c r="D77" s="11">
        <f>PHM!E76</f>
        <v>0</v>
      </c>
      <c r="E77" s="11"/>
      <c r="F77" s="11" t="e">
        <f>#REF!</f>
        <v>#REF!</v>
      </c>
      <c r="G77" s="11" t="e">
        <f>#REF!</f>
        <v>#REF!</v>
      </c>
      <c r="H77" s="11" t="e">
        <f>#REF!</f>
        <v>#REF!</v>
      </c>
      <c r="I77" s="11" t="e">
        <f>#REF!</f>
        <v>#REF!</v>
      </c>
      <c r="J77" s="11" t="e">
        <f>#REF!</f>
        <v>#REF!</v>
      </c>
      <c r="K77" s="11" t="e">
        <f>#REF!</f>
        <v>#REF!</v>
      </c>
      <c r="L77" s="11" t="e">
        <f>#REF!</f>
        <v>#REF!</v>
      </c>
      <c r="M77" s="11"/>
      <c r="N77" s="11"/>
      <c r="O77" s="11" t="e">
        <f>#REF!</f>
        <v>#REF!</v>
      </c>
      <c r="P77" s="11" t="e">
        <f>#REF!</f>
        <v>#REF!</v>
      </c>
      <c r="Q77" s="11" t="e">
        <f>#REF!</f>
        <v>#REF!</v>
      </c>
      <c r="R77" s="11" t="e">
        <f>#REF!</f>
        <v>#REF!</v>
      </c>
      <c r="S77" s="11" t="e">
        <f>#REF!</f>
        <v>#REF!</v>
      </c>
      <c r="T77" s="11" t="e">
        <f>#REF!</f>
        <v>#REF!</v>
      </c>
      <c r="U77" s="11">
        <v>0</v>
      </c>
      <c r="V77" s="11" t="e">
        <f>#REF!</f>
        <v>#REF!</v>
      </c>
      <c r="W77" s="11"/>
      <c r="X77" s="11" t="e">
        <f>#REF!</f>
        <v>#REF!</v>
      </c>
      <c r="Y77" s="11" t="e">
        <f>#REF!</f>
        <v>#REF!</v>
      </c>
      <c r="Z77" s="11" t="e">
        <f>#REF!</f>
        <v>#REF!</v>
      </c>
      <c r="AA77" s="11" t="e">
        <f>#REF!</f>
        <v>#REF!</v>
      </c>
      <c r="AB77" s="11" t="e">
        <f>#REF!</f>
        <v>#REF!</v>
      </c>
      <c r="AC77" s="11" t="e">
        <f>#REF!</f>
        <v>#REF!</v>
      </c>
      <c r="AD77" s="27" t="e">
        <f t="shared" si="13"/>
        <v>#REF!</v>
      </c>
    </row>
    <row r="78" spans="1:32" hidden="1" x14ac:dyDescent="0.2">
      <c r="A78" s="5" t="s">
        <v>143</v>
      </c>
      <c r="B78" s="5" t="s">
        <v>144</v>
      </c>
      <c r="C78" s="11">
        <f>COCC!E77</f>
        <v>0</v>
      </c>
      <c r="D78" s="11">
        <f>PHM!E77</f>
        <v>0</v>
      </c>
      <c r="E78" s="11"/>
      <c r="F78" s="11" t="e">
        <f>#REF!</f>
        <v>#REF!</v>
      </c>
      <c r="G78" s="11" t="e">
        <f>#REF!</f>
        <v>#REF!</v>
      </c>
      <c r="H78" s="11" t="e">
        <f>#REF!</f>
        <v>#REF!</v>
      </c>
      <c r="I78" s="11" t="e">
        <f>#REF!</f>
        <v>#REF!</v>
      </c>
      <c r="J78" s="11" t="e">
        <f>#REF!</f>
        <v>#REF!</v>
      </c>
      <c r="K78" s="11" t="e">
        <f>#REF!</f>
        <v>#REF!</v>
      </c>
      <c r="L78" s="11" t="e">
        <f>#REF!</f>
        <v>#REF!</v>
      </c>
      <c r="M78" s="11"/>
      <c r="N78" s="11"/>
      <c r="O78" s="11" t="e">
        <f>#REF!</f>
        <v>#REF!</v>
      </c>
      <c r="P78" s="11" t="e">
        <f>#REF!</f>
        <v>#REF!</v>
      </c>
      <c r="Q78" s="11" t="e">
        <f>#REF!</f>
        <v>#REF!</v>
      </c>
      <c r="R78" s="11" t="e">
        <f>#REF!</f>
        <v>#REF!</v>
      </c>
      <c r="S78" s="11" t="e">
        <f>#REF!</f>
        <v>#REF!</v>
      </c>
      <c r="T78" s="11" t="e">
        <f>#REF!</f>
        <v>#REF!</v>
      </c>
      <c r="U78" s="11">
        <v>0</v>
      </c>
      <c r="V78" s="11" t="e">
        <f>#REF!</f>
        <v>#REF!</v>
      </c>
      <c r="W78" s="11"/>
      <c r="X78" s="11" t="e">
        <f>#REF!</f>
        <v>#REF!</v>
      </c>
      <c r="Y78" s="11" t="e">
        <f>#REF!</f>
        <v>#REF!</v>
      </c>
      <c r="Z78" s="11" t="e">
        <f>#REF!</f>
        <v>#REF!</v>
      </c>
      <c r="AA78" s="11" t="e">
        <f>#REF!</f>
        <v>#REF!</v>
      </c>
      <c r="AB78" s="11" t="e">
        <f>#REF!</f>
        <v>#REF!</v>
      </c>
      <c r="AC78" s="11" t="e">
        <f>#REF!</f>
        <v>#REF!</v>
      </c>
      <c r="AD78" s="27" t="e">
        <f t="shared" si="13"/>
        <v>#REF!</v>
      </c>
    </row>
    <row r="79" spans="1:32" hidden="1" x14ac:dyDescent="0.2">
      <c r="A79" s="5" t="s">
        <v>145</v>
      </c>
      <c r="B79" s="5" t="s">
        <v>146</v>
      </c>
      <c r="C79" s="11">
        <f>COCC!E78</f>
        <v>0</v>
      </c>
      <c r="D79" s="11">
        <f>PHM!E78</f>
        <v>0</v>
      </c>
      <c r="E79" s="11"/>
      <c r="F79" s="11" t="e">
        <f>#REF!</f>
        <v>#REF!</v>
      </c>
      <c r="G79" s="11" t="e">
        <f>#REF!</f>
        <v>#REF!</v>
      </c>
      <c r="H79" s="11" t="e">
        <f>#REF!</f>
        <v>#REF!</v>
      </c>
      <c r="I79" s="11" t="e">
        <f>#REF!</f>
        <v>#REF!</v>
      </c>
      <c r="J79" s="11" t="e">
        <f>#REF!</f>
        <v>#REF!</v>
      </c>
      <c r="K79" s="11" t="e">
        <f>#REF!</f>
        <v>#REF!</v>
      </c>
      <c r="L79" s="11" t="e">
        <f>#REF!</f>
        <v>#REF!</v>
      </c>
      <c r="M79" s="11"/>
      <c r="N79" s="11"/>
      <c r="O79" s="11" t="e">
        <f>#REF!</f>
        <v>#REF!</v>
      </c>
      <c r="P79" s="11" t="e">
        <f>#REF!</f>
        <v>#REF!</v>
      </c>
      <c r="Q79" s="11" t="e">
        <f>#REF!</f>
        <v>#REF!</v>
      </c>
      <c r="R79" s="11" t="e">
        <f>#REF!</f>
        <v>#REF!</v>
      </c>
      <c r="S79" s="11" t="e">
        <f>#REF!</f>
        <v>#REF!</v>
      </c>
      <c r="T79" s="11" t="e">
        <f>#REF!</f>
        <v>#REF!</v>
      </c>
      <c r="U79" s="11">
        <v>0</v>
      </c>
      <c r="V79" s="11" t="e">
        <f>#REF!</f>
        <v>#REF!</v>
      </c>
      <c r="W79" s="11"/>
      <c r="X79" s="11" t="e">
        <f>#REF!</f>
        <v>#REF!</v>
      </c>
      <c r="Y79" s="11" t="e">
        <f>#REF!</f>
        <v>#REF!</v>
      </c>
      <c r="Z79" s="11" t="e">
        <f>#REF!</f>
        <v>#REF!</v>
      </c>
      <c r="AA79" s="11" t="e">
        <f>#REF!</f>
        <v>#REF!</v>
      </c>
      <c r="AB79" s="11" t="e">
        <f>#REF!</f>
        <v>#REF!</v>
      </c>
      <c r="AC79" s="11" t="e">
        <f>#REF!</f>
        <v>#REF!</v>
      </c>
      <c r="AD79" s="27" t="e">
        <f t="shared" si="13"/>
        <v>#REF!</v>
      </c>
    </row>
    <row r="80" spans="1:32" hidden="1" x14ac:dyDescent="0.2">
      <c r="A80" s="5" t="s">
        <v>147</v>
      </c>
      <c r="B80" s="5" t="s">
        <v>148</v>
      </c>
      <c r="C80" s="31">
        <f>COCC!E79</f>
        <v>0</v>
      </c>
      <c r="D80" s="31">
        <f>PHM!E79</f>
        <v>0</v>
      </c>
      <c r="E80" s="31"/>
      <c r="F80" s="31" t="e">
        <f>#REF!</f>
        <v>#REF!</v>
      </c>
      <c r="G80" s="31" t="e">
        <f>#REF!</f>
        <v>#REF!</v>
      </c>
      <c r="H80" s="31" t="e">
        <f>#REF!</f>
        <v>#REF!</v>
      </c>
      <c r="I80" s="31" t="e">
        <f>#REF!</f>
        <v>#REF!</v>
      </c>
      <c r="J80" s="31" t="e">
        <f>#REF!</f>
        <v>#REF!</v>
      </c>
      <c r="K80" s="31" t="e">
        <f>#REF!</f>
        <v>#REF!</v>
      </c>
      <c r="L80" s="31" t="e">
        <f>#REF!</f>
        <v>#REF!</v>
      </c>
      <c r="M80" s="31"/>
      <c r="N80" s="31"/>
      <c r="O80" s="31" t="e">
        <f>#REF!</f>
        <v>#REF!</v>
      </c>
      <c r="P80" s="31" t="e">
        <f>#REF!</f>
        <v>#REF!</v>
      </c>
      <c r="Q80" s="31" t="e">
        <f>#REF!</f>
        <v>#REF!</v>
      </c>
      <c r="R80" s="31" t="e">
        <f>#REF!</f>
        <v>#REF!</v>
      </c>
      <c r="S80" s="31" t="e">
        <f>#REF!</f>
        <v>#REF!</v>
      </c>
      <c r="T80" s="31" t="e">
        <f>#REF!</f>
        <v>#REF!</v>
      </c>
      <c r="U80" s="11">
        <v>0</v>
      </c>
      <c r="V80" s="31" t="e">
        <f>#REF!</f>
        <v>#REF!</v>
      </c>
      <c r="W80" s="31"/>
      <c r="X80" s="31" t="e">
        <f>#REF!</f>
        <v>#REF!</v>
      </c>
      <c r="Y80" s="31" t="e">
        <f>#REF!</f>
        <v>#REF!</v>
      </c>
      <c r="Z80" s="31" t="e">
        <f>#REF!</f>
        <v>#REF!</v>
      </c>
      <c r="AA80" s="31" t="e">
        <f>#REF!</f>
        <v>#REF!</v>
      </c>
      <c r="AB80" s="31" t="e">
        <f>#REF!</f>
        <v>#REF!</v>
      </c>
      <c r="AC80" s="31" t="e">
        <f>#REF!</f>
        <v>#REF!</v>
      </c>
      <c r="AD80" s="35" t="e">
        <f t="shared" si="13"/>
        <v>#REF!</v>
      </c>
    </row>
    <row r="81" spans="1:32" s="16" customFormat="1" x14ac:dyDescent="0.2">
      <c r="A81" s="4" t="s">
        <v>149</v>
      </c>
      <c r="B81" s="4" t="s">
        <v>150</v>
      </c>
      <c r="C81" s="20">
        <f>COCC!E80</f>
        <v>39487.199999999997</v>
      </c>
      <c r="D81" s="20">
        <f>PHM!E80</f>
        <v>0</v>
      </c>
      <c r="E81" s="20"/>
      <c r="F81" s="20" t="e">
        <f>#REF!</f>
        <v>#REF!</v>
      </c>
      <c r="G81" s="20" t="e">
        <f>#REF!</f>
        <v>#REF!</v>
      </c>
      <c r="H81" s="20" t="e">
        <f>#REF!</f>
        <v>#REF!</v>
      </c>
      <c r="I81" s="20" t="e">
        <f>#REF!</f>
        <v>#REF!</v>
      </c>
      <c r="J81" s="20" t="e">
        <f>#REF!</f>
        <v>#REF!</v>
      </c>
      <c r="K81" s="20" t="e">
        <f>#REF!</f>
        <v>#REF!</v>
      </c>
      <c r="L81" s="20" t="e">
        <f>#REF!</f>
        <v>#REF!</v>
      </c>
      <c r="M81" s="20"/>
      <c r="N81" s="20">
        <f>SUM(N56:N72)</f>
        <v>39487.199999999997</v>
      </c>
      <c r="O81" s="20" t="e">
        <f>#REF!</f>
        <v>#REF!</v>
      </c>
      <c r="P81" s="20" t="e">
        <f>#REF!</f>
        <v>#REF!</v>
      </c>
      <c r="Q81" s="20" t="e">
        <f>#REF!</f>
        <v>#REF!</v>
      </c>
      <c r="R81" s="20" t="e">
        <f>#REF!</f>
        <v>#REF!</v>
      </c>
      <c r="S81" s="20" t="e">
        <f>#REF!</f>
        <v>#REF!</v>
      </c>
      <c r="T81" s="20" t="e">
        <f>#REF!</f>
        <v>#REF!</v>
      </c>
      <c r="U81" s="11">
        <v>0</v>
      </c>
      <c r="V81" s="20" t="e">
        <f>#REF!</f>
        <v>#REF!</v>
      </c>
      <c r="W81" s="20">
        <v>0</v>
      </c>
      <c r="X81" s="20" t="e">
        <f>#REF!</f>
        <v>#REF!</v>
      </c>
      <c r="Y81" s="20" t="e">
        <f>#REF!</f>
        <v>#REF!</v>
      </c>
      <c r="Z81" s="20" t="e">
        <f>#REF!</f>
        <v>#REF!</v>
      </c>
      <c r="AA81" s="11" t="e">
        <f>#REF!</f>
        <v>#REF!</v>
      </c>
      <c r="AB81" s="20" t="e">
        <f>#REF!</f>
        <v>#REF!</v>
      </c>
      <c r="AC81" s="20" t="e">
        <f>#REF!</f>
        <v>#REF!</v>
      </c>
      <c r="AD81" s="30" t="e">
        <f>SUM(N81:AC81)</f>
        <v>#REF!</v>
      </c>
      <c r="AE81" s="30" t="e">
        <f>AD81-AE72</f>
        <v>#REF!</v>
      </c>
      <c r="AF81" s="30" t="e">
        <f>SUM(AD56:AD72)</f>
        <v>#REF!</v>
      </c>
    </row>
    <row r="82" spans="1:32" x14ac:dyDescent="0.2">
      <c r="A82" s="6"/>
      <c r="B82" s="6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</row>
    <row r="83" spans="1:32" x14ac:dyDescent="0.2">
      <c r="A83" s="4" t="s">
        <v>151</v>
      </c>
      <c r="B83" s="4" t="s">
        <v>152</v>
      </c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spans="1:32" x14ac:dyDescent="0.2">
      <c r="A84" s="5" t="s">
        <v>153</v>
      </c>
      <c r="B84" s="5" t="s">
        <v>154</v>
      </c>
      <c r="C84" s="11">
        <f>COCC!E83</f>
        <v>92426.06</v>
      </c>
      <c r="D84" s="11">
        <f>PHM!E83</f>
        <v>19404.38</v>
      </c>
      <c r="E84" s="11"/>
      <c r="F84" s="11" t="e">
        <f>#REF!</f>
        <v>#REF!</v>
      </c>
      <c r="G84" s="11" t="e">
        <f>#REF!</f>
        <v>#REF!</v>
      </c>
      <c r="H84" s="11" t="e">
        <f>#REF!</f>
        <v>#REF!</v>
      </c>
      <c r="I84" s="11" t="e">
        <f>#REF!</f>
        <v>#REF!</v>
      </c>
      <c r="J84" s="11" t="e">
        <f>#REF!</f>
        <v>#REF!</v>
      </c>
      <c r="K84" s="11" t="e">
        <f>#REF!</f>
        <v>#REF!</v>
      </c>
      <c r="L84" s="11" t="e">
        <f>#REF!</f>
        <v>#REF!</v>
      </c>
      <c r="M84" s="11"/>
      <c r="N84" s="11">
        <f t="shared" ref="N84:N97" si="14">SUM(C84:D84)</f>
        <v>111830.44</v>
      </c>
      <c r="O84" s="11" t="e">
        <f>#REF!</f>
        <v>#REF!</v>
      </c>
      <c r="P84" s="11" t="e">
        <f>#REF!</f>
        <v>#REF!</v>
      </c>
      <c r="Q84" s="11" t="e">
        <f>#REF!</f>
        <v>#REF!</v>
      </c>
      <c r="R84" s="11" t="e">
        <f>#REF!</f>
        <v>#REF!</v>
      </c>
      <c r="S84" s="11" t="e">
        <f>#REF!</f>
        <v>#REF!</v>
      </c>
      <c r="T84" s="11" t="e">
        <f>#REF!</f>
        <v>#REF!</v>
      </c>
      <c r="U84" s="11">
        <v>0</v>
      </c>
      <c r="V84" s="11" t="e">
        <f>#REF!</f>
        <v>#REF!</v>
      </c>
      <c r="W84" s="11" t="e">
        <f>#REF!</f>
        <v>#REF!</v>
      </c>
      <c r="X84" s="11" t="e">
        <f>#REF!</f>
        <v>#REF!</v>
      </c>
      <c r="Y84" s="11" t="e">
        <f>#REF!</f>
        <v>#REF!</v>
      </c>
      <c r="Z84" s="11" t="e">
        <f>#REF!</f>
        <v>#REF!</v>
      </c>
      <c r="AA84" s="11" t="e">
        <f>#REF!</f>
        <v>#REF!</v>
      </c>
      <c r="AB84" s="11" t="e">
        <f>#REF!</f>
        <v>#REF!</v>
      </c>
      <c r="AC84" s="11" t="e">
        <f>#REF!</f>
        <v>#REF!</v>
      </c>
      <c r="AD84" s="27" t="e">
        <f t="shared" ref="AD84:AD97" si="15">SUM(N84:AC84)</f>
        <v>#REF!</v>
      </c>
      <c r="AF84" s="27" t="e">
        <f t="shared" ref="AF84:AF94" si="16">SUM(F84:AC84)</f>
        <v>#REF!</v>
      </c>
    </row>
    <row r="85" spans="1:32" x14ac:dyDescent="0.2">
      <c r="A85" s="5" t="s">
        <v>155</v>
      </c>
      <c r="B85" s="5" t="s">
        <v>156</v>
      </c>
      <c r="C85" s="11">
        <f>COCC!E84</f>
        <v>0</v>
      </c>
      <c r="D85" s="11">
        <f>PHM!E84</f>
        <v>0</v>
      </c>
      <c r="E85" s="11"/>
      <c r="F85" s="11" t="e">
        <f>#REF!</f>
        <v>#REF!</v>
      </c>
      <c r="G85" s="11" t="e">
        <f>#REF!</f>
        <v>#REF!</v>
      </c>
      <c r="H85" s="11" t="e">
        <f>#REF!</f>
        <v>#REF!</v>
      </c>
      <c r="I85" s="11" t="e">
        <f>#REF!</f>
        <v>#REF!</v>
      </c>
      <c r="J85" s="11" t="e">
        <f>#REF!</f>
        <v>#REF!</v>
      </c>
      <c r="K85" s="11" t="e">
        <f>#REF!</f>
        <v>#REF!</v>
      </c>
      <c r="L85" s="11" t="e">
        <f>#REF!</f>
        <v>#REF!</v>
      </c>
      <c r="M85" s="11"/>
      <c r="N85" s="11">
        <f t="shared" si="14"/>
        <v>0</v>
      </c>
      <c r="O85" s="11" t="e">
        <f>#REF!</f>
        <v>#REF!</v>
      </c>
      <c r="P85" s="11" t="e">
        <f>#REF!</f>
        <v>#REF!</v>
      </c>
      <c r="Q85" s="11" t="e">
        <f>#REF!</f>
        <v>#REF!</v>
      </c>
      <c r="R85" s="11" t="e">
        <f>#REF!</f>
        <v>#REF!</v>
      </c>
      <c r="S85" s="11" t="e">
        <f>#REF!</f>
        <v>#REF!</v>
      </c>
      <c r="T85" s="11" t="e">
        <f>#REF!</f>
        <v>#REF!</v>
      </c>
      <c r="U85" s="11">
        <v>0</v>
      </c>
      <c r="V85" s="11" t="e">
        <f>#REF!</f>
        <v>#REF!</v>
      </c>
      <c r="W85" s="11">
        <v>0</v>
      </c>
      <c r="X85" s="11" t="e">
        <f>#REF!</f>
        <v>#REF!</v>
      </c>
      <c r="Y85" s="11" t="e">
        <f>#REF!</f>
        <v>#REF!</v>
      </c>
      <c r="Z85" s="11" t="e">
        <f>#REF!</f>
        <v>#REF!</v>
      </c>
      <c r="AA85" s="11" t="e">
        <f>#REF!</f>
        <v>#REF!</v>
      </c>
      <c r="AB85" s="11" t="e">
        <f>#REF!</f>
        <v>#REF!</v>
      </c>
      <c r="AC85" s="11" t="e">
        <f>#REF!</f>
        <v>#REF!</v>
      </c>
      <c r="AD85" s="27" t="e">
        <f t="shared" si="15"/>
        <v>#REF!</v>
      </c>
      <c r="AF85" s="27" t="e">
        <f t="shared" si="16"/>
        <v>#REF!</v>
      </c>
    </row>
    <row r="86" spans="1:32" x14ac:dyDescent="0.2">
      <c r="A86" s="5" t="s">
        <v>157</v>
      </c>
      <c r="B86" s="5" t="s">
        <v>158</v>
      </c>
      <c r="C86" s="11">
        <f>COCC!E85</f>
        <v>0</v>
      </c>
      <c r="D86" s="11">
        <f>PHM!E85</f>
        <v>0</v>
      </c>
      <c r="E86" s="11"/>
      <c r="F86" s="11" t="e">
        <f>#REF!</f>
        <v>#REF!</v>
      </c>
      <c r="G86" s="11" t="e">
        <f>#REF!</f>
        <v>#REF!</v>
      </c>
      <c r="H86" s="11" t="e">
        <f>#REF!</f>
        <v>#REF!</v>
      </c>
      <c r="I86" s="11" t="e">
        <f>#REF!</f>
        <v>#REF!</v>
      </c>
      <c r="J86" s="11" t="e">
        <f>#REF!</f>
        <v>#REF!</v>
      </c>
      <c r="K86" s="11" t="e">
        <f>#REF!</f>
        <v>#REF!</v>
      </c>
      <c r="L86" s="11" t="e">
        <f>#REF!</f>
        <v>#REF!</v>
      </c>
      <c r="M86" s="11"/>
      <c r="N86" s="11">
        <f t="shared" si="14"/>
        <v>0</v>
      </c>
      <c r="O86" s="11" t="e">
        <f>#REF!</f>
        <v>#REF!</v>
      </c>
      <c r="P86" s="11" t="e">
        <f>#REF!</f>
        <v>#REF!</v>
      </c>
      <c r="Q86" s="11" t="e">
        <f>#REF!</f>
        <v>#REF!</v>
      </c>
      <c r="R86" s="11" t="e">
        <f>#REF!</f>
        <v>#REF!</v>
      </c>
      <c r="S86" s="11" t="e">
        <f>#REF!</f>
        <v>#REF!</v>
      </c>
      <c r="T86" s="11" t="e">
        <f>#REF!</f>
        <v>#REF!</v>
      </c>
      <c r="U86" s="11">
        <v>0</v>
      </c>
      <c r="V86" s="11" t="e">
        <f>#REF!</f>
        <v>#REF!</v>
      </c>
      <c r="W86" s="11">
        <v>0</v>
      </c>
      <c r="X86" s="11" t="e">
        <f>#REF!</f>
        <v>#REF!</v>
      </c>
      <c r="Y86" s="11" t="e">
        <f>#REF!</f>
        <v>#REF!</v>
      </c>
      <c r="Z86" s="11" t="e">
        <f>#REF!</f>
        <v>#REF!</v>
      </c>
      <c r="AA86" s="11" t="e">
        <f>#REF!</f>
        <v>#REF!</v>
      </c>
      <c r="AB86" s="11" t="e">
        <f>#REF!</f>
        <v>#REF!</v>
      </c>
      <c r="AC86" s="11" t="e">
        <f>#REF!</f>
        <v>#REF!</v>
      </c>
      <c r="AD86" s="27" t="e">
        <f t="shared" si="15"/>
        <v>#REF!</v>
      </c>
      <c r="AF86" s="27" t="e">
        <f t="shared" si="16"/>
        <v>#REF!</v>
      </c>
    </row>
    <row r="87" spans="1:32" x14ac:dyDescent="0.2">
      <c r="A87" s="5" t="s">
        <v>159</v>
      </c>
      <c r="B87" s="5" t="s">
        <v>160</v>
      </c>
      <c r="C87" s="11">
        <f>COCC!E86</f>
        <v>679079.52</v>
      </c>
      <c r="D87" s="11">
        <f>PHM!E86</f>
        <v>0</v>
      </c>
      <c r="E87" s="11"/>
      <c r="F87" s="11" t="e">
        <f>#REF!</f>
        <v>#REF!</v>
      </c>
      <c r="G87" s="11" t="e">
        <f>#REF!</f>
        <v>#REF!</v>
      </c>
      <c r="H87" s="11" t="e">
        <f>#REF!</f>
        <v>#REF!</v>
      </c>
      <c r="I87" s="11" t="e">
        <f>#REF!</f>
        <v>#REF!</v>
      </c>
      <c r="J87" s="11" t="e">
        <f>#REF!</f>
        <v>#REF!</v>
      </c>
      <c r="K87" s="11" t="e">
        <f>#REF!</f>
        <v>#REF!</v>
      </c>
      <c r="L87" s="11" t="e">
        <f>#REF!</f>
        <v>#REF!</v>
      </c>
      <c r="M87" s="11"/>
      <c r="N87" s="11">
        <f t="shared" si="14"/>
        <v>679079.52</v>
      </c>
      <c r="O87" s="11" t="e">
        <f>#REF!</f>
        <v>#REF!</v>
      </c>
      <c r="P87" s="11" t="e">
        <f>#REF!</f>
        <v>#REF!</v>
      </c>
      <c r="Q87" s="11" t="e">
        <f>#REF!</f>
        <v>#REF!</v>
      </c>
      <c r="R87" s="11" t="e">
        <f>#REF!</f>
        <v>#REF!</v>
      </c>
      <c r="S87" s="11" t="e">
        <f>#REF!</f>
        <v>#REF!</v>
      </c>
      <c r="T87" s="11" t="e">
        <f>#REF!</f>
        <v>#REF!</v>
      </c>
      <c r="U87" s="11">
        <v>0</v>
      </c>
      <c r="V87" s="11" t="e">
        <f>#REF!</f>
        <v>#REF!</v>
      </c>
      <c r="W87" s="11">
        <v>0</v>
      </c>
      <c r="X87" s="11" t="e">
        <f>#REF!</f>
        <v>#REF!</v>
      </c>
      <c r="Y87" s="11" t="e">
        <f>#REF!</f>
        <v>#REF!</v>
      </c>
      <c r="Z87" s="11" t="e">
        <f>#REF!</f>
        <v>#REF!</v>
      </c>
      <c r="AA87" s="11" t="e">
        <f>#REF!</f>
        <v>#REF!</v>
      </c>
      <c r="AB87" s="11" t="e">
        <f>#REF!</f>
        <v>#REF!</v>
      </c>
      <c r="AC87" s="11" t="e">
        <f>#REF!</f>
        <v>#REF!</v>
      </c>
      <c r="AD87" s="27" t="e">
        <f t="shared" si="15"/>
        <v>#REF!</v>
      </c>
      <c r="AF87" s="27" t="e">
        <f t="shared" si="16"/>
        <v>#REF!</v>
      </c>
    </row>
    <row r="88" spans="1:32" x14ac:dyDescent="0.2">
      <c r="A88" s="5" t="s">
        <v>161</v>
      </c>
      <c r="B88" s="5" t="s">
        <v>162</v>
      </c>
      <c r="C88" s="11">
        <f>COCC!E87</f>
        <v>343575</v>
      </c>
      <c r="D88" s="11">
        <f>PHM!E87</f>
        <v>445481.51657999889</v>
      </c>
      <c r="E88" s="11"/>
      <c r="F88" s="11" t="e">
        <f>#REF!</f>
        <v>#REF!</v>
      </c>
      <c r="G88" s="11" t="e">
        <f>#REF!</f>
        <v>#REF!</v>
      </c>
      <c r="H88" s="11" t="e">
        <f>#REF!</f>
        <v>#REF!</v>
      </c>
      <c r="I88" s="11" t="e">
        <f>#REF!</f>
        <v>#REF!</v>
      </c>
      <c r="J88" s="11" t="e">
        <f>#REF!</f>
        <v>#REF!</v>
      </c>
      <c r="K88" s="11" t="e">
        <f>#REF!</f>
        <v>#REF!</v>
      </c>
      <c r="L88" s="11" t="e">
        <f>#REF!</f>
        <v>#REF!</v>
      </c>
      <c r="M88" s="11"/>
      <c r="N88" s="11">
        <f t="shared" si="14"/>
        <v>789056.51657999889</v>
      </c>
      <c r="O88" s="11" t="e">
        <f>#REF!</f>
        <v>#REF!</v>
      </c>
      <c r="P88" s="11" t="e">
        <f>#REF!</f>
        <v>#REF!</v>
      </c>
      <c r="Q88" s="11" t="e">
        <f>#REF!</f>
        <v>#REF!</v>
      </c>
      <c r="R88" s="11" t="e">
        <f>#REF!</f>
        <v>#REF!</v>
      </c>
      <c r="S88" s="11" t="e">
        <f>#REF!</f>
        <v>#REF!</v>
      </c>
      <c r="T88" s="11" t="e">
        <f>#REF!</f>
        <v>#REF!</v>
      </c>
      <c r="U88" s="11">
        <v>0</v>
      </c>
      <c r="V88" s="11" t="e">
        <f>#REF!</f>
        <v>#REF!</v>
      </c>
      <c r="W88" s="11">
        <v>0</v>
      </c>
      <c r="X88" s="11" t="e">
        <f>#REF!</f>
        <v>#REF!</v>
      </c>
      <c r="Y88" s="11" t="e">
        <f>#REF!</f>
        <v>#REF!</v>
      </c>
      <c r="Z88" s="11" t="e">
        <f>#REF!</f>
        <v>#REF!</v>
      </c>
      <c r="AA88" s="11" t="e">
        <f>#REF!</f>
        <v>#REF!</v>
      </c>
      <c r="AB88" s="11" t="e">
        <f>#REF!</f>
        <v>#REF!</v>
      </c>
      <c r="AC88" s="11" t="e">
        <f>#REF!</f>
        <v>#REF!</v>
      </c>
      <c r="AD88" s="27" t="e">
        <f t="shared" si="15"/>
        <v>#REF!</v>
      </c>
      <c r="AF88" s="27" t="e">
        <f t="shared" si="16"/>
        <v>#REF!</v>
      </c>
    </row>
    <row r="89" spans="1:32" x14ac:dyDescent="0.2">
      <c r="A89" s="5" t="s">
        <v>163</v>
      </c>
      <c r="B89" s="5" t="s">
        <v>164</v>
      </c>
      <c r="C89" s="11">
        <f>COCC!E88</f>
        <v>15000</v>
      </c>
      <c r="D89" s="11">
        <f>PHM!E88</f>
        <v>890963.03315999778</v>
      </c>
      <c r="E89" s="11"/>
      <c r="F89" s="11" t="e">
        <f>#REF!</f>
        <v>#REF!</v>
      </c>
      <c r="G89" s="11" t="e">
        <f>#REF!</f>
        <v>#REF!</v>
      </c>
      <c r="H89" s="11" t="e">
        <f>#REF!</f>
        <v>#REF!</v>
      </c>
      <c r="I89" s="11" t="e">
        <f>#REF!</f>
        <v>#REF!</v>
      </c>
      <c r="J89" s="11" t="e">
        <f>#REF!</f>
        <v>#REF!</v>
      </c>
      <c r="K89" s="11" t="e">
        <f>#REF!</f>
        <v>#REF!</v>
      </c>
      <c r="L89" s="11" t="e">
        <f>#REF!</f>
        <v>#REF!</v>
      </c>
      <c r="M89" s="11"/>
      <c r="N89" s="11">
        <f t="shared" si="14"/>
        <v>905963.03315999778</v>
      </c>
      <c r="O89" s="11" t="e">
        <f>#REF!</f>
        <v>#REF!</v>
      </c>
      <c r="P89" s="11" t="e">
        <f>#REF!</f>
        <v>#REF!</v>
      </c>
      <c r="Q89" s="11" t="e">
        <f>#REF!</f>
        <v>#REF!</v>
      </c>
      <c r="R89" s="11" t="e">
        <f>#REF!</f>
        <v>#REF!</v>
      </c>
      <c r="S89" s="11" t="e">
        <f>#REF!</f>
        <v>#REF!</v>
      </c>
      <c r="T89" s="11" t="e">
        <f>#REF!</f>
        <v>#REF!</v>
      </c>
      <c r="U89" s="11">
        <v>0</v>
      </c>
      <c r="V89" s="11" t="e">
        <f>#REF!</f>
        <v>#REF!</v>
      </c>
      <c r="W89" s="11">
        <v>0</v>
      </c>
      <c r="X89" s="11" t="e">
        <f>#REF!</f>
        <v>#REF!</v>
      </c>
      <c r="Y89" s="11" t="e">
        <f>#REF!</f>
        <v>#REF!</v>
      </c>
      <c r="Z89" s="11" t="e">
        <f>#REF!</f>
        <v>#REF!</v>
      </c>
      <c r="AA89" s="11" t="e">
        <f>#REF!</f>
        <v>#REF!</v>
      </c>
      <c r="AB89" s="11" t="e">
        <f>#REF!</f>
        <v>#REF!</v>
      </c>
      <c r="AC89" s="11" t="e">
        <f>#REF!</f>
        <v>#REF!</v>
      </c>
      <c r="AD89" s="27" t="e">
        <f t="shared" si="15"/>
        <v>#REF!</v>
      </c>
      <c r="AF89" s="27" t="e">
        <f t="shared" si="16"/>
        <v>#REF!</v>
      </c>
    </row>
    <row r="90" spans="1:32" x14ac:dyDescent="0.2">
      <c r="A90" s="5" t="s">
        <v>165</v>
      </c>
      <c r="B90" s="5" t="s">
        <v>166</v>
      </c>
      <c r="C90" s="11">
        <f>COCC!E89</f>
        <v>0</v>
      </c>
      <c r="D90" s="11">
        <f>PHM!E89</f>
        <v>1228033.6057599979</v>
      </c>
      <c r="E90" s="11"/>
      <c r="F90" s="11" t="e">
        <f>#REF!</f>
        <v>#REF!</v>
      </c>
      <c r="G90" s="11" t="e">
        <f>#REF!</f>
        <v>#REF!</v>
      </c>
      <c r="H90" s="11" t="e">
        <f>#REF!</f>
        <v>#REF!</v>
      </c>
      <c r="I90" s="11" t="e">
        <f>#REF!</f>
        <v>#REF!</v>
      </c>
      <c r="J90" s="11" t="e">
        <f>#REF!</f>
        <v>#REF!</v>
      </c>
      <c r="K90" s="11" t="e">
        <f>#REF!</f>
        <v>#REF!</v>
      </c>
      <c r="L90" s="11" t="e">
        <f>#REF!</f>
        <v>#REF!</v>
      </c>
      <c r="M90" s="11"/>
      <c r="N90" s="11">
        <f t="shared" si="14"/>
        <v>1228033.6057599979</v>
      </c>
      <c r="O90" s="11" t="e">
        <f>#REF!</f>
        <v>#REF!</v>
      </c>
      <c r="P90" s="11" t="e">
        <f>#REF!</f>
        <v>#REF!</v>
      </c>
      <c r="Q90" s="11" t="e">
        <f>#REF!</f>
        <v>#REF!</v>
      </c>
      <c r="R90" s="11" t="e">
        <f>#REF!</f>
        <v>#REF!</v>
      </c>
      <c r="S90" s="11" t="e">
        <f>#REF!</f>
        <v>#REF!</v>
      </c>
      <c r="T90" s="11" t="e">
        <f>#REF!</f>
        <v>#REF!</v>
      </c>
      <c r="U90" s="11">
        <v>0</v>
      </c>
      <c r="V90" s="11" t="e">
        <f>#REF!</f>
        <v>#REF!</v>
      </c>
      <c r="W90" s="11">
        <v>0</v>
      </c>
      <c r="X90" s="11" t="e">
        <f>#REF!</f>
        <v>#REF!</v>
      </c>
      <c r="Y90" s="11" t="e">
        <f>#REF!</f>
        <v>#REF!</v>
      </c>
      <c r="Z90" s="11" t="e">
        <f>#REF!</f>
        <v>#REF!</v>
      </c>
      <c r="AA90" s="11" t="e">
        <f>#REF!</f>
        <v>#REF!</v>
      </c>
      <c r="AB90" s="11" t="e">
        <f>#REF!</f>
        <v>#REF!</v>
      </c>
      <c r="AC90" s="11" t="e">
        <f>#REF!</f>
        <v>#REF!</v>
      </c>
      <c r="AD90" s="27" t="e">
        <f t="shared" si="15"/>
        <v>#REF!</v>
      </c>
      <c r="AF90" s="27" t="e">
        <f t="shared" si="16"/>
        <v>#REF!</v>
      </c>
    </row>
    <row r="91" spans="1:32" x14ac:dyDescent="0.2">
      <c r="A91" s="5" t="s">
        <v>167</v>
      </c>
      <c r="B91" s="5" t="s">
        <v>168</v>
      </c>
      <c r="C91" s="11">
        <f>COCC!E90</f>
        <v>0</v>
      </c>
      <c r="D91" s="11">
        <f>PHM!E90</f>
        <v>0</v>
      </c>
      <c r="E91" s="11"/>
      <c r="F91" s="11" t="e">
        <f>#REF!</f>
        <v>#REF!</v>
      </c>
      <c r="G91" s="11" t="e">
        <f>#REF!</f>
        <v>#REF!</v>
      </c>
      <c r="H91" s="11" t="e">
        <f>#REF!</f>
        <v>#REF!</v>
      </c>
      <c r="I91" s="11" t="e">
        <f>#REF!</f>
        <v>#REF!</v>
      </c>
      <c r="J91" s="11" t="e">
        <f>#REF!</f>
        <v>#REF!</v>
      </c>
      <c r="K91" s="11" t="e">
        <f>#REF!</f>
        <v>#REF!</v>
      </c>
      <c r="L91" s="11" t="e">
        <f>#REF!</f>
        <v>#REF!</v>
      </c>
      <c r="M91" s="11"/>
      <c r="N91" s="11">
        <f t="shared" si="14"/>
        <v>0</v>
      </c>
      <c r="O91" s="11" t="e">
        <f>#REF!</f>
        <v>#REF!</v>
      </c>
      <c r="P91" s="11" t="e">
        <f>#REF!</f>
        <v>#REF!</v>
      </c>
      <c r="Q91" s="11" t="e">
        <f>#REF!</f>
        <v>#REF!</v>
      </c>
      <c r="R91" s="11" t="e">
        <f>#REF!</f>
        <v>#REF!</v>
      </c>
      <c r="S91" s="11" t="e">
        <f>#REF!</f>
        <v>#REF!</v>
      </c>
      <c r="T91" s="11" t="e">
        <f>#REF!</f>
        <v>#REF!</v>
      </c>
      <c r="U91" s="11">
        <v>0</v>
      </c>
      <c r="V91" s="11" t="e">
        <f>#REF!</f>
        <v>#REF!</v>
      </c>
      <c r="W91" s="11">
        <v>0</v>
      </c>
      <c r="X91" s="11" t="e">
        <f>#REF!</f>
        <v>#REF!</v>
      </c>
      <c r="Y91" s="11" t="e">
        <f>#REF!</f>
        <v>#REF!</v>
      </c>
      <c r="Z91" s="11" t="e">
        <f>#REF!</f>
        <v>#REF!</v>
      </c>
      <c r="AA91" s="11" t="e">
        <f>#REF!</f>
        <v>#REF!</v>
      </c>
      <c r="AB91" s="11" t="e">
        <f>#REF!</f>
        <v>#REF!</v>
      </c>
      <c r="AC91" s="11" t="e">
        <f>#REF!</f>
        <v>#REF!</v>
      </c>
      <c r="AD91" s="27" t="e">
        <f t="shared" si="15"/>
        <v>#REF!</v>
      </c>
      <c r="AF91" s="27" t="e">
        <f t="shared" si="16"/>
        <v>#REF!</v>
      </c>
    </row>
    <row r="92" spans="1:32" x14ac:dyDescent="0.2">
      <c r="A92" s="5" t="s">
        <v>169</v>
      </c>
      <c r="B92" s="5" t="s">
        <v>170</v>
      </c>
      <c r="C92" s="11">
        <f>COCC!E91</f>
        <v>0</v>
      </c>
      <c r="D92" s="11">
        <f>PHM!E91</f>
        <v>0</v>
      </c>
      <c r="E92" s="11"/>
      <c r="F92" s="11" t="e">
        <f>#REF!</f>
        <v>#REF!</v>
      </c>
      <c r="G92" s="11" t="e">
        <f>#REF!</f>
        <v>#REF!</v>
      </c>
      <c r="H92" s="11" t="e">
        <f>#REF!</f>
        <v>#REF!</v>
      </c>
      <c r="I92" s="11" t="e">
        <f>#REF!</f>
        <v>#REF!</v>
      </c>
      <c r="J92" s="11" t="e">
        <f>#REF!</f>
        <v>#REF!</v>
      </c>
      <c r="K92" s="11" t="e">
        <f>#REF!</f>
        <v>#REF!</v>
      </c>
      <c r="L92" s="11" t="e">
        <f>#REF!</f>
        <v>#REF!</v>
      </c>
      <c r="M92" s="11"/>
      <c r="N92" s="11">
        <f t="shared" si="14"/>
        <v>0</v>
      </c>
      <c r="O92" s="11" t="e">
        <f>#REF!</f>
        <v>#REF!</v>
      </c>
      <c r="P92" s="11" t="e">
        <f>#REF!</f>
        <v>#REF!</v>
      </c>
      <c r="Q92" s="11" t="e">
        <f>#REF!</f>
        <v>#REF!</v>
      </c>
      <c r="R92" s="11" t="e">
        <f>#REF!</f>
        <v>#REF!</v>
      </c>
      <c r="S92" s="11" t="e">
        <f>#REF!</f>
        <v>#REF!</v>
      </c>
      <c r="T92" s="11" t="e">
        <f>#REF!</f>
        <v>#REF!</v>
      </c>
      <c r="U92" s="11">
        <v>0</v>
      </c>
      <c r="V92" s="11" t="e">
        <f>#REF!</f>
        <v>#REF!</v>
      </c>
      <c r="W92" s="11">
        <v>0</v>
      </c>
      <c r="X92" s="11" t="e">
        <f>#REF!</f>
        <v>#REF!</v>
      </c>
      <c r="Y92" s="11" t="e">
        <f>#REF!</f>
        <v>#REF!</v>
      </c>
      <c r="Z92" s="11" t="e">
        <f>#REF!</f>
        <v>#REF!</v>
      </c>
      <c r="AA92" s="11" t="e">
        <f>#REF!</f>
        <v>#REF!</v>
      </c>
      <c r="AB92" s="11" t="e">
        <f>#REF!</f>
        <v>#REF!</v>
      </c>
      <c r="AC92" s="11" t="e">
        <f>#REF!</f>
        <v>#REF!</v>
      </c>
      <c r="AD92" s="27" t="e">
        <f t="shared" si="15"/>
        <v>#REF!</v>
      </c>
      <c r="AF92" s="27" t="e">
        <f t="shared" si="16"/>
        <v>#REF!</v>
      </c>
    </row>
    <row r="93" spans="1:32" x14ac:dyDescent="0.2">
      <c r="A93" s="5" t="s">
        <v>171</v>
      </c>
      <c r="B93" s="5" t="s">
        <v>172</v>
      </c>
      <c r="C93" s="11">
        <f>COCC!E92</f>
        <v>0</v>
      </c>
      <c r="D93" s="11">
        <f>PHM!E92</f>
        <v>0</v>
      </c>
      <c r="E93" s="11"/>
      <c r="F93" s="11" t="e">
        <f>#REF!</f>
        <v>#REF!</v>
      </c>
      <c r="G93" s="11" t="e">
        <f>#REF!</f>
        <v>#REF!</v>
      </c>
      <c r="H93" s="11" t="e">
        <f>#REF!</f>
        <v>#REF!</v>
      </c>
      <c r="I93" s="11" t="e">
        <f>#REF!</f>
        <v>#REF!</v>
      </c>
      <c r="J93" s="11" t="e">
        <f>#REF!</f>
        <v>#REF!</v>
      </c>
      <c r="K93" s="11" t="e">
        <f>#REF!</f>
        <v>#REF!</v>
      </c>
      <c r="L93" s="11" t="e">
        <f>#REF!</f>
        <v>#REF!</v>
      </c>
      <c r="M93" s="11"/>
      <c r="N93" s="11">
        <f t="shared" si="14"/>
        <v>0</v>
      </c>
      <c r="O93" s="11" t="e">
        <f>#REF!</f>
        <v>#REF!</v>
      </c>
      <c r="P93" s="11" t="e">
        <f>#REF!</f>
        <v>#REF!</v>
      </c>
      <c r="Q93" s="11" t="e">
        <f>#REF!</f>
        <v>#REF!</v>
      </c>
      <c r="R93" s="11" t="e">
        <f>#REF!</f>
        <v>#REF!</v>
      </c>
      <c r="S93" s="11" t="e">
        <f>#REF!</f>
        <v>#REF!</v>
      </c>
      <c r="T93" s="11" t="e">
        <f>#REF!</f>
        <v>#REF!</v>
      </c>
      <c r="U93" s="11">
        <v>0</v>
      </c>
      <c r="V93" s="11" t="e">
        <f>#REF!</f>
        <v>#REF!</v>
      </c>
      <c r="W93" s="11">
        <v>0</v>
      </c>
      <c r="X93" s="11" t="e">
        <f>#REF!</f>
        <v>#REF!</v>
      </c>
      <c r="Y93" s="11" t="e">
        <f>#REF!</f>
        <v>#REF!</v>
      </c>
      <c r="Z93" s="11" t="e">
        <f>#REF!</f>
        <v>#REF!</v>
      </c>
      <c r="AA93" s="11" t="e">
        <f>#REF!</f>
        <v>#REF!</v>
      </c>
      <c r="AB93" s="11" t="e">
        <f>#REF!</f>
        <v>#REF!</v>
      </c>
      <c r="AC93" s="11" t="e">
        <f>#REF!</f>
        <v>#REF!</v>
      </c>
      <c r="AD93" s="27" t="e">
        <f t="shared" si="15"/>
        <v>#REF!</v>
      </c>
      <c r="AF93" s="27" t="e">
        <f t="shared" si="16"/>
        <v>#REF!</v>
      </c>
    </row>
    <row r="94" spans="1:32" x14ac:dyDescent="0.2">
      <c r="A94" s="5" t="s">
        <v>173</v>
      </c>
      <c r="B94" s="5" t="s">
        <v>174</v>
      </c>
      <c r="C94" s="11">
        <f>COCC!E93</f>
        <v>0</v>
      </c>
      <c r="D94" s="11">
        <f>PHM!E93</f>
        <v>15385.88</v>
      </c>
      <c r="E94" s="11"/>
      <c r="F94" s="11" t="e">
        <f>#REF!</f>
        <v>#REF!</v>
      </c>
      <c r="G94" s="11" t="e">
        <f>#REF!</f>
        <v>#REF!</v>
      </c>
      <c r="H94" s="11" t="e">
        <f>#REF!</f>
        <v>#REF!</v>
      </c>
      <c r="I94" s="11" t="e">
        <f>#REF!</f>
        <v>#REF!</v>
      </c>
      <c r="J94" s="11" t="e">
        <f>#REF!</f>
        <v>#REF!</v>
      </c>
      <c r="K94" s="11" t="e">
        <f>#REF!</f>
        <v>#REF!</v>
      </c>
      <c r="L94" s="11" t="e">
        <f>#REF!</f>
        <v>#REF!</v>
      </c>
      <c r="M94" s="11"/>
      <c r="N94" s="11">
        <f t="shared" si="14"/>
        <v>15385.88</v>
      </c>
      <c r="O94" s="11" t="e">
        <f>#REF!</f>
        <v>#REF!</v>
      </c>
      <c r="P94" s="11" t="e">
        <f>#REF!</f>
        <v>#REF!</v>
      </c>
      <c r="Q94" s="11" t="e">
        <f>#REF!</f>
        <v>#REF!</v>
      </c>
      <c r="R94" s="11" t="e">
        <f>#REF!</f>
        <v>#REF!</v>
      </c>
      <c r="S94" s="11" t="e">
        <f>#REF!</f>
        <v>#REF!</v>
      </c>
      <c r="T94" s="11" t="e">
        <f>#REF!</f>
        <v>#REF!</v>
      </c>
      <c r="U94" s="11">
        <v>0</v>
      </c>
      <c r="V94" s="11" t="e">
        <f>#REF!</f>
        <v>#REF!</v>
      </c>
      <c r="W94" s="11">
        <v>0</v>
      </c>
      <c r="X94" s="11" t="e">
        <f>#REF!</f>
        <v>#REF!</v>
      </c>
      <c r="Y94" s="11" t="e">
        <f>#REF!</f>
        <v>#REF!</v>
      </c>
      <c r="Z94" s="11" t="e">
        <f>#REF!</f>
        <v>#REF!</v>
      </c>
      <c r="AA94" s="11" t="e">
        <f>#REF!</f>
        <v>#REF!</v>
      </c>
      <c r="AB94" s="11" t="e">
        <f>#REF!</f>
        <v>#REF!</v>
      </c>
      <c r="AC94" s="11" t="e">
        <f>#REF!</f>
        <v>#REF!</v>
      </c>
      <c r="AD94" s="27" t="e">
        <f t="shared" si="15"/>
        <v>#REF!</v>
      </c>
      <c r="AF94" s="27" t="e">
        <f t="shared" si="16"/>
        <v>#REF!</v>
      </c>
    </row>
    <row r="95" spans="1:32" x14ac:dyDescent="0.2">
      <c r="A95" s="5" t="s">
        <v>175</v>
      </c>
      <c r="B95" s="5" t="s">
        <v>176</v>
      </c>
      <c r="C95" s="11">
        <f>COCC!E94</f>
        <v>0</v>
      </c>
      <c r="D95" s="11">
        <f>PHM!E94</f>
        <v>0</v>
      </c>
      <c r="E95" s="11"/>
      <c r="F95" s="11" t="e">
        <f>#REF!</f>
        <v>#REF!</v>
      </c>
      <c r="G95" s="11" t="e">
        <f>#REF!</f>
        <v>#REF!</v>
      </c>
      <c r="H95" s="11" t="e">
        <f>#REF!</f>
        <v>#REF!</v>
      </c>
      <c r="I95" s="11" t="e">
        <f>#REF!</f>
        <v>#REF!</v>
      </c>
      <c r="J95" s="11" t="e">
        <f>#REF!</f>
        <v>#REF!</v>
      </c>
      <c r="K95" s="11" t="e">
        <f>#REF!</f>
        <v>#REF!</v>
      </c>
      <c r="L95" s="11" t="e">
        <f>#REF!</f>
        <v>#REF!</v>
      </c>
      <c r="M95" s="11"/>
      <c r="N95" s="11">
        <f t="shared" si="14"/>
        <v>0</v>
      </c>
      <c r="O95" s="11" t="e">
        <f>#REF!</f>
        <v>#REF!</v>
      </c>
      <c r="P95" s="11" t="e">
        <f>#REF!</f>
        <v>#REF!</v>
      </c>
      <c r="Q95" s="11" t="e">
        <f>#REF!</f>
        <v>#REF!</v>
      </c>
      <c r="R95" s="11" t="e">
        <f>#REF!</f>
        <v>#REF!</v>
      </c>
      <c r="S95" s="11" t="e">
        <f>#REF!</f>
        <v>#REF!</v>
      </c>
      <c r="T95" s="11" t="e">
        <f>#REF!</f>
        <v>#REF!</v>
      </c>
      <c r="U95" s="11">
        <v>0</v>
      </c>
      <c r="V95" s="11" t="e">
        <f>#REF!</f>
        <v>#REF!</v>
      </c>
      <c r="W95" s="11">
        <v>0</v>
      </c>
      <c r="X95" s="11" t="e">
        <f>#REF!</f>
        <v>#REF!</v>
      </c>
      <c r="Y95" s="11" t="e">
        <f>#REF!</f>
        <v>#REF!</v>
      </c>
      <c r="Z95" s="11" t="e">
        <f>#REF!</f>
        <v>#REF!</v>
      </c>
      <c r="AA95" s="11" t="e">
        <f>#REF!</f>
        <v>#REF!</v>
      </c>
      <c r="AB95" s="11" t="e">
        <f>#REF!</f>
        <v>#REF!</v>
      </c>
      <c r="AC95" s="11" t="e">
        <f>#REF!</f>
        <v>#REF!</v>
      </c>
      <c r="AD95" s="27" t="e">
        <f t="shared" si="15"/>
        <v>#REF!</v>
      </c>
      <c r="AF95" s="27">
        <v>0</v>
      </c>
    </row>
    <row r="96" spans="1:32" x14ac:dyDescent="0.2">
      <c r="A96" s="5" t="s">
        <v>177</v>
      </c>
      <c r="B96" s="5" t="s">
        <v>178</v>
      </c>
      <c r="C96" s="31">
        <f>COCC!E95</f>
        <v>0</v>
      </c>
      <c r="D96" s="31">
        <f>PHM!E95</f>
        <v>0</v>
      </c>
      <c r="E96" s="31"/>
      <c r="F96" s="31" t="e">
        <f>#REF!</f>
        <v>#REF!</v>
      </c>
      <c r="G96" s="31" t="e">
        <f>#REF!</f>
        <v>#REF!</v>
      </c>
      <c r="H96" s="31" t="e">
        <f>#REF!</f>
        <v>#REF!</v>
      </c>
      <c r="I96" s="31" t="e">
        <f>#REF!</f>
        <v>#REF!</v>
      </c>
      <c r="J96" s="31" t="e">
        <f>#REF!</f>
        <v>#REF!</v>
      </c>
      <c r="K96" s="31" t="e">
        <f>#REF!</f>
        <v>#REF!</v>
      </c>
      <c r="L96" s="31" t="e">
        <f>#REF!</f>
        <v>#REF!</v>
      </c>
      <c r="M96" s="31"/>
      <c r="N96" s="31">
        <f t="shared" si="14"/>
        <v>0</v>
      </c>
      <c r="O96" s="31" t="e">
        <f>#REF!</f>
        <v>#REF!</v>
      </c>
      <c r="P96" s="31" t="e">
        <f>#REF!</f>
        <v>#REF!</v>
      </c>
      <c r="Q96" s="31" t="e">
        <f>#REF!</f>
        <v>#REF!</v>
      </c>
      <c r="R96" s="31" t="e">
        <f>#REF!</f>
        <v>#REF!</v>
      </c>
      <c r="S96" s="31" t="e">
        <f>#REF!</f>
        <v>#REF!</v>
      </c>
      <c r="T96" s="31" t="e">
        <f>#REF!</f>
        <v>#REF!</v>
      </c>
      <c r="U96" s="31">
        <v>0</v>
      </c>
      <c r="V96" s="31" t="e">
        <f>#REF!</f>
        <v>#REF!</v>
      </c>
      <c r="W96" s="31">
        <v>0</v>
      </c>
      <c r="X96" s="31" t="e">
        <f>#REF!</f>
        <v>#REF!</v>
      </c>
      <c r="Y96" s="31" t="e">
        <f>#REF!</f>
        <v>#REF!</v>
      </c>
      <c r="Z96" s="31" t="e">
        <f>#REF!</f>
        <v>#REF!</v>
      </c>
      <c r="AA96" s="31" t="e">
        <f>#REF!</f>
        <v>#REF!</v>
      </c>
      <c r="AB96" s="31" t="e">
        <f>#REF!</f>
        <v>#REF!</v>
      </c>
      <c r="AC96" s="31" t="e">
        <f>#REF!</f>
        <v>#REF!</v>
      </c>
      <c r="AD96" s="35" t="e">
        <f t="shared" si="15"/>
        <v>#REF!</v>
      </c>
      <c r="AE96" s="27" t="e">
        <f>SUM(AD84:AD96)</f>
        <v>#REF!</v>
      </c>
    </row>
    <row r="97" spans="1:32" s="16" customFormat="1" x14ac:dyDescent="0.2">
      <c r="A97" s="4" t="s">
        <v>179</v>
      </c>
      <c r="B97" s="4" t="s">
        <v>180</v>
      </c>
      <c r="C97" s="20">
        <f>COCC!E96</f>
        <v>1130080.58</v>
      </c>
      <c r="D97" s="20">
        <f>PHM!E96</f>
        <v>2599268.4154999945</v>
      </c>
      <c r="E97" s="20"/>
      <c r="F97" s="20" t="e">
        <f>#REF!</f>
        <v>#REF!</v>
      </c>
      <c r="G97" s="20" t="e">
        <f>#REF!</f>
        <v>#REF!</v>
      </c>
      <c r="H97" s="20" t="e">
        <f>#REF!</f>
        <v>#REF!</v>
      </c>
      <c r="I97" s="20" t="e">
        <f>#REF!</f>
        <v>#REF!</v>
      </c>
      <c r="J97" s="20" t="e">
        <f>#REF!</f>
        <v>#REF!</v>
      </c>
      <c r="K97" s="20" t="e">
        <f>#REF!</f>
        <v>#REF!</v>
      </c>
      <c r="L97" s="20" t="e">
        <f>#REF!</f>
        <v>#REF!</v>
      </c>
      <c r="M97" s="20"/>
      <c r="N97" s="20">
        <f t="shared" si="14"/>
        <v>3729348.9954999946</v>
      </c>
      <c r="O97" s="20" t="e">
        <f>#REF!</f>
        <v>#REF!</v>
      </c>
      <c r="P97" s="20" t="e">
        <f>#REF!</f>
        <v>#REF!</v>
      </c>
      <c r="Q97" s="20" t="e">
        <f>#REF!</f>
        <v>#REF!</v>
      </c>
      <c r="R97" s="20" t="e">
        <f>#REF!</f>
        <v>#REF!</v>
      </c>
      <c r="S97" s="20" t="e">
        <f>#REF!</f>
        <v>#REF!</v>
      </c>
      <c r="T97" s="20" t="e">
        <f>#REF!</f>
        <v>#REF!</v>
      </c>
      <c r="U97" s="11">
        <v>0</v>
      </c>
      <c r="V97" s="20" t="e">
        <f>#REF!</f>
        <v>#REF!</v>
      </c>
      <c r="W97" s="20" t="e">
        <f>SUM(W84:W96)</f>
        <v>#REF!</v>
      </c>
      <c r="X97" s="20" t="e">
        <f>#REF!</f>
        <v>#REF!</v>
      </c>
      <c r="Y97" s="20" t="e">
        <f>#REF!</f>
        <v>#REF!</v>
      </c>
      <c r="Z97" s="20" t="e">
        <f>#REF!</f>
        <v>#REF!</v>
      </c>
      <c r="AA97" s="20" t="e">
        <f>#REF!</f>
        <v>#REF!</v>
      </c>
      <c r="AB97" s="20" t="e">
        <f>#REF!</f>
        <v>#REF!</v>
      </c>
      <c r="AC97" s="20" t="e">
        <f>#REF!</f>
        <v>#REF!</v>
      </c>
      <c r="AD97" s="30" t="e">
        <f t="shared" si="15"/>
        <v>#REF!</v>
      </c>
      <c r="AE97" s="30" t="e">
        <f>AD97-AE96</f>
        <v>#REF!</v>
      </c>
      <c r="AF97" s="30" t="e">
        <f>SUM(AD84:AD94)</f>
        <v>#REF!</v>
      </c>
    </row>
    <row r="98" spans="1:32" x14ac:dyDescent="0.2">
      <c r="A98" s="6"/>
      <c r="B98" s="6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46">
        <f>SUM(N84:N96)</f>
        <v>3729348.9954999946</v>
      </c>
      <c r="O98" s="13"/>
      <c r="P98" s="13"/>
      <c r="Q98" s="13"/>
      <c r="R98" s="13"/>
      <c r="S98" s="13"/>
      <c r="T98" s="13"/>
      <c r="U98" s="11" t="s">
        <v>724</v>
      </c>
      <c r="V98" s="13"/>
      <c r="W98" s="13"/>
      <c r="X98" s="13"/>
      <c r="Y98" s="13"/>
      <c r="Z98" s="13"/>
      <c r="AA98" s="13"/>
      <c r="AB98" s="13"/>
      <c r="AC98" s="13"/>
      <c r="AD98" s="16"/>
      <c r="AE98" s="27" t="e">
        <f>AD97+AD81+AD53</f>
        <v>#REF!</v>
      </c>
    </row>
    <row r="99" spans="1:32" x14ac:dyDescent="0.2">
      <c r="A99" s="6"/>
      <c r="B99" s="6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16"/>
      <c r="AE99" s="27"/>
    </row>
    <row r="100" spans="1:32" s="16" customFormat="1" x14ac:dyDescent="0.2">
      <c r="A100" s="4" t="s">
        <v>181</v>
      </c>
      <c r="B100" s="4" t="s">
        <v>182</v>
      </c>
      <c r="C100" s="20">
        <f>COCC!E98</f>
        <v>1169567.78</v>
      </c>
      <c r="D100" s="20">
        <f>PHM!E98</f>
        <v>2599268.4154999945</v>
      </c>
      <c r="E100" s="20"/>
      <c r="F100" s="20" t="e">
        <f>#REF!</f>
        <v>#REF!</v>
      </c>
      <c r="G100" s="20" t="e">
        <f>#REF!</f>
        <v>#REF!</v>
      </c>
      <c r="H100" s="20" t="e">
        <f>#REF!</f>
        <v>#REF!</v>
      </c>
      <c r="I100" s="20" t="e">
        <f>#REF!</f>
        <v>#REF!</v>
      </c>
      <c r="J100" s="20" t="e">
        <f>#REF!</f>
        <v>#REF!</v>
      </c>
      <c r="K100" s="20" t="e">
        <f>#REF!</f>
        <v>#REF!</v>
      </c>
      <c r="L100" s="20" t="e">
        <f>#REF!</f>
        <v>#REF!</v>
      </c>
      <c r="M100" s="20"/>
      <c r="N100" s="20">
        <f>SUM(C100:D100)</f>
        <v>3768836.1954999948</v>
      </c>
      <c r="O100" s="20" t="e">
        <f>#REF!</f>
        <v>#REF!</v>
      </c>
      <c r="P100" s="20" t="e">
        <f>#REF!</f>
        <v>#REF!</v>
      </c>
      <c r="Q100" s="20" t="e">
        <f>#REF!</f>
        <v>#REF!</v>
      </c>
      <c r="R100" s="20" t="e">
        <f>#REF!</f>
        <v>#REF!</v>
      </c>
      <c r="S100" s="20" t="e">
        <f>#REF!</f>
        <v>#REF!</v>
      </c>
      <c r="T100" s="20" t="e">
        <f>#REF!</f>
        <v>#REF!</v>
      </c>
      <c r="U100" s="20">
        <v>0</v>
      </c>
      <c r="V100" s="20" t="e">
        <f>#REF!</f>
        <v>#REF!</v>
      </c>
      <c r="W100" s="20" t="e">
        <f>SUM(W97+W53)</f>
        <v>#REF!</v>
      </c>
      <c r="X100" s="20" t="e">
        <f>#REF!</f>
        <v>#REF!</v>
      </c>
      <c r="Y100" s="20" t="e">
        <f>#REF!</f>
        <v>#REF!</v>
      </c>
      <c r="Z100" s="20" t="e">
        <f>#REF!</f>
        <v>#REF!</v>
      </c>
      <c r="AA100" s="20" t="e">
        <f>#REF!</f>
        <v>#REF!</v>
      </c>
      <c r="AB100" s="20" t="e">
        <f>#REF!</f>
        <v>#REF!</v>
      </c>
      <c r="AC100" s="20" t="e">
        <f>#REF!</f>
        <v>#REF!</v>
      </c>
      <c r="AD100" s="30" t="e">
        <f>SUM(N100:AC100)</f>
        <v>#REF!</v>
      </c>
      <c r="AE100" s="30" t="e">
        <f>AD100-AE98</f>
        <v>#REF!</v>
      </c>
      <c r="AF100" s="30" t="e">
        <f>SUM(AD97+AD81+AD53)</f>
        <v>#REF!</v>
      </c>
    </row>
    <row r="101" spans="1:32" x14ac:dyDescent="0.2">
      <c r="A101" s="6"/>
      <c r="B101" s="6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47">
        <f>SUM(N98+N81)</f>
        <v>3768836.1954999948</v>
      </c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</row>
    <row r="102" spans="1:32" s="16" customFormat="1" x14ac:dyDescent="0.2">
      <c r="A102" s="4" t="s">
        <v>183</v>
      </c>
      <c r="B102" s="4" t="s">
        <v>184</v>
      </c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/>
    </row>
    <row r="103" spans="1:32" x14ac:dyDescent="0.2">
      <c r="A103" s="6"/>
      <c r="B103" s="6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</row>
    <row r="104" spans="1:32" x14ac:dyDescent="0.2">
      <c r="A104" s="4" t="s">
        <v>185</v>
      </c>
      <c r="B104" s="4" t="s">
        <v>186</v>
      </c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spans="1:32" x14ac:dyDescent="0.2">
      <c r="A105" s="4" t="s">
        <v>187</v>
      </c>
      <c r="B105" s="4" t="s">
        <v>188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spans="1:32" x14ac:dyDescent="0.2">
      <c r="A106" s="5" t="s">
        <v>189</v>
      </c>
      <c r="B106" s="5" t="s">
        <v>190</v>
      </c>
      <c r="C106" s="11">
        <f>COCC!E104</f>
        <v>0</v>
      </c>
      <c r="D106" s="11">
        <f>PHM!E104</f>
        <v>0</v>
      </c>
      <c r="E106" s="11"/>
      <c r="F106" s="11" t="e">
        <f>#REF!</f>
        <v>#REF!</v>
      </c>
      <c r="G106" s="11" t="e">
        <f>#REF!</f>
        <v>#REF!</v>
      </c>
      <c r="H106" s="11" t="e">
        <f>#REF!</f>
        <v>#REF!</v>
      </c>
      <c r="I106" s="11" t="e">
        <f>#REF!</f>
        <v>#REF!</v>
      </c>
      <c r="J106" s="11" t="e">
        <f>#REF!</f>
        <v>#REF!</v>
      </c>
      <c r="K106" s="11" t="e">
        <f>#REF!</f>
        <v>#REF!</v>
      </c>
      <c r="L106" s="11" t="e">
        <f>#REF!</f>
        <v>#REF!</v>
      </c>
      <c r="M106" s="11"/>
      <c r="N106" s="11" t="e">
        <f>SUM(F106:L106)</f>
        <v>#REF!</v>
      </c>
      <c r="O106" s="11" t="e">
        <f>#REF!</f>
        <v>#REF!</v>
      </c>
      <c r="P106" s="11" t="e">
        <f>#REF!</f>
        <v>#REF!</v>
      </c>
      <c r="Q106" s="11" t="e">
        <f>#REF!</f>
        <v>#REF!</v>
      </c>
      <c r="R106" s="11" t="e">
        <f>#REF!</f>
        <v>#REF!</v>
      </c>
      <c r="S106" s="11" t="e">
        <f>#REF!</f>
        <v>#REF!</v>
      </c>
      <c r="T106" s="11" t="e">
        <f>#REF!</f>
        <v>#REF!</v>
      </c>
      <c r="U106" s="11">
        <v>0</v>
      </c>
      <c r="V106" s="11" t="e">
        <f>#REF!</f>
        <v>#REF!</v>
      </c>
      <c r="W106" s="11">
        <v>0</v>
      </c>
      <c r="X106" s="11" t="e">
        <f>#REF!</f>
        <v>#REF!</v>
      </c>
      <c r="Y106" s="11" t="e">
        <f>#REF!</f>
        <v>#REF!</v>
      </c>
      <c r="Z106" s="11" t="e">
        <f>#REF!</f>
        <v>#REF!</v>
      </c>
      <c r="AA106" s="11" t="e">
        <f>#REF!</f>
        <v>#REF!</v>
      </c>
      <c r="AB106" s="11" t="e">
        <f>#REF!</f>
        <v>#REF!</v>
      </c>
      <c r="AC106" s="11" t="e">
        <f>#REF!</f>
        <v>#REF!</v>
      </c>
      <c r="AD106" s="27" t="e">
        <f t="shared" ref="AD106:AD112" si="17">SUM(N106:AC106)</f>
        <v>#REF!</v>
      </c>
    </row>
    <row r="107" spans="1:32" hidden="1" x14ac:dyDescent="0.2">
      <c r="A107" s="5" t="s">
        <v>191</v>
      </c>
      <c r="B107" s="5" t="s">
        <v>192</v>
      </c>
      <c r="C107" s="11">
        <f>COCC!E105</f>
        <v>0</v>
      </c>
      <c r="D107" s="11">
        <f>PHM!E105</f>
        <v>0</v>
      </c>
      <c r="E107" s="11"/>
      <c r="F107" s="11" t="e">
        <f>#REF!</f>
        <v>#REF!</v>
      </c>
      <c r="G107" s="11" t="e">
        <f>#REF!</f>
        <v>#REF!</v>
      </c>
      <c r="H107" s="11" t="e">
        <f>#REF!</f>
        <v>#REF!</v>
      </c>
      <c r="I107" s="11" t="e">
        <f>#REF!</f>
        <v>#REF!</v>
      </c>
      <c r="J107" s="11" t="e">
        <f>#REF!</f>
        <v>#REF!</v>
      </c>
      <c r="K107" s="11" t="e">
        <f>#REF!</f>
        <v>#REF!</v>
      </c>
      <c r="L107" s="11" t="e">
        <f>#REF!</f>
        <v>#REF!</v>
      </c>
      <c r="M107" s="11"/>
      <c r="N107" s="11" t="e">
        <f t="shared" ref="N107:N111" si="18">SUM(F107:L107)</f>
        <v>#REF!</v>
      </c>
      <c r="O107" s="11" t="e">
        <f>#REF!</f>
        <v>#REF!</v>
      </c>
      <c r="P107" s="11" t="e">
        <f>#REF!</f>
        <v>#REF!</v>
      </c>
      <c r="Q107" s="11" t="e">
        <f>#REF!</f>
        <v>#REF!</v>
      </c>
      <c r="R107" s="11" t="e">
        <f>#REF!</f>
        <v>#REF!</v>
      </c>
      <c r="S107" s="11" t="e">
        <f>#REF!</f>
        <v>#REF!</v>
      </c>
      <c r="T107" s="11" t="e">
        <f>#REF!</f>
        <v>#REF!</v>
      </c>
      <c r="U107" s="11"/>
      <c r="V107" s="11" t="e">
        <f>#REF!</f>
        <v>#REF!</v>
      </c>
      <c r="W107" s="11"/>
      <c r="X107" s="11" t="e">
        <f>#REF!</f>
        <v>#REF!</v>
      </c>
      <c r="Y107" s="11" t="e">
        <f>#REF!</f>
        <v>#REF!</v>
      </c>
      <c r="Z107" s="11" t="e">
        <f>#REF!</f>
        <v>#REF!</v>
      </c>
      <c r="AA107" s="11" t="e">
        <f>#REF!</f>
        <v>#REF!</v>
      </c>
      <c r="AB107" s="11" t="e">
        <f>#REF!</f>
        <v>#REF!</v>
      </c>
      <c r="AC107" s="11" t="e">
        <f>#REF!</f>
        <v>#REF!</v>
      </c>
      <c r="AD107" s="27" t="e">
        <f t="shared" si="17"/>
        <v>#REF!</v>
      </c>
    </row>
    <row r="108" spans="1:32" hidden="1" x14ac:dyDescent="0.2">
      <c r="A108" s="5" t="s">
        <v>193</v>
      </c>
      <c r="B108" s="5" t="s">
        <v>194</v>
      </c>
      <c r="C108" s="11">
        <f>COCC!E106</f>
        <v>0</v>
      </c>
      <c r="D108" s="11">
        <f>PHM!E106</f>
        <v>0</v>
      </c>
      <c r="E108" s="11"/>
      <c r="F108" s="11" t="e">
        <f>#REF!</f>
        <v>#REF!</v>
      </c>
      <c r="G108" s="11" t="e">
        <f>#REF!</f>
        <v>#REF!</v>
      </c>
      <c r="H108" s="11" t="e">
        <f>#REF!</f>
        <v>#REF!</v>
      </c>
      <c r="I108" s="11" t="e">
        <f>#REF!</f>
        <v>#REF!</v>
      </c>
      <c r="J108" s="11" t="e">
        <f>#REF!</f>
        <v>#REF!</v>
      </c>
      <c r="K108" s="11" t="e">
        <f>#REF!</f>
        <v>#REF!</v>
      </c>
      <c r="L108" s="11" t="e">
        <f>#REF!</f>
        <v>#REF!</v>
      </c>
      <c r="M108" s="11"/>
      <c r="N108" s="11" t="e">
        <f t="shared" si="18"/>
        <v>#REF!</v>
      </c>
      <c r="O108" s="11" t="e">
        <f>#REF!</f>
        <v>#REF!</v>
      </c>
      <c r="P108" s="11" t="e">
        <f>#REF!</f>
        <v>#REF!</v>
      </c>
      <c r="Q108" s="11" t="e">
        <f>#REF!</f>
        <v>#REF!</v>
      </c>
      <c r="R108" s="11" t="e">
        <f>#REF!</f>
        <v>#REF!</v>
      </c>
      <c r="S108" s="11" t="e">
        <f>#REF!</f>
        <v>#REF!</v>
      </c>
      <c r="T108" s="11" t="e">
        <f>#REF!</f>
        <v>#REF!</v>
      </c>
      <c r="U108" s="11"/>
      <c r="V108" s="11" t="e">
        <f>#REF!</f>
        <v>#REF!</v>
      </c>
      <c r="W108" s="11"/>
      <c r="X108" s="11" t="e">
        <f>#REF!</f>
        <v>#REF!</v>
      </c>
      <c r="Y108" s="11" t="e">
        <f>#REF!</f>
        <v>#REF!</v>
      </c>
      <c r="Z108" s="11" t="e">
        <f>#REF!</f>
        <v>#REF!</v>
      </c>
      <c r="AA108" s="11" t="e">
        <f>#REF!</f>
        <v>#REF!</v>
      </c>
      <c r="AB108" s="11" t="e">
        <f>#REF!</f>
        <v>#REF!</v>
      </c>
      <c r="AC108" s="11" t="e">
        <f>#REF!</f>
        <v>#REF!</v>
      </c>
      <c r="AD108" s="27" t="e">
        <f t="shared" si="17"/>
        <v>#REF!</v>
      </c>
    </row>
    <row r="109" spans="1:32" hidden="1" x14ac:dyDescent="0.2">
      <c r="A109" s="5" t="s">
        <v>195</v>
      </c>
      <c r="B109" s="5" t="s">
        <v>196</v>
      </c>
      <c r="C109" s="11">
        <f>COCC!E107</f>
        <v>0</v>
      </c>
      <c r="D109" s="11">
        <f>PHM!E107</f>
        <v>0</v>
      </c>
      <c r="E109" s="11"/>
      <c r="F109" s="11" t="e">
        <f>#REF!</f>
        <v>#REF!</v>
      </c>
      <c r="G109" s="11" t="e">
        <f>#REF!</f>
        <v>#REF!</v>
      </c>
      <c r="H109" s="11" t="e">
        <f>#REF!</f>
        <v>#REF!</v>
      </c>
      <c r="I109" s="11" t="e">
        <f>#REF!</f>
        <v>#REF!</v>
      </c>
      <c r="J109" s="11" t="e">
        <f>#REF!</f>
        <v>#REF!</v>
      </c>
      <c r="K109" s="11" t="e">
        <f>#REF!</f>
        <v>#REF!</v>
      </c>
      <c r="L109" s="11" t="e">
        <f>#REF!</f>
        <v>#REF!</v>
      </c>
      <c r="M109" s="11"/>
      <c r="N109" s="11" t="e">
        <f t="shared" si="18"/>
        <v>#REF!</v>
      </c>
      <c r="O109" s="11" t="e">
        <f>#REF!</f>
        <v>#REF!</v>
      </c>
      <c r="P109" s="11" t="e">
        <f>#REF!</f>
        <v>#REF!</v>
      </c>
      <c r="Q109" s="11" t="e">
        <f>#REF!</f>
        <v>#REF!</v>
      </c>
      <c r="R109" s="11" t="e">
        <f>#REF!</f>
        <v>#REF!</v>
      </c>
      <c r="S109" s="11" t="e">
        <f>#REF!</f>
        <v>#REF!</v>
      </c>
      <c r="T109" s="11" t="e">
        <f>#REF!</f>
        <v>#REF!</v>
      </c>
      <c r="U109" s="11"/>
      <c r="V109" s="11" t="e">
        <f>#REF!</f>
        <v>#REF!</v>
      </c>
      <c r="W109" s="11"/>
      <c r="X109" s="11" t="e">
        <f>#REF!</f>
        <v>#REF!</v>
      </c>
      <c r="Y109" s="11" t="e">
        <f>#REF!</f>
        <v>#REF!</v>
      </c>
      <c r="Z109" s="11" t="e">
        <f>#REF!</f>
        <v>#REF!</v>
      </c>
      <c r="AA109" s="11" t="e">
        <f>#REF!</f>
        <v>#REF!</v>
      </c>
      <c r="AB109" s="11" t="e">
        <f>#REF!</f>
        <v>#REF!</v>
      </c>
      <c r="AC109" s="11" t="e">
        <f>#REF!</f>
        <v>#REF!</v>
      </c>
      <c r="AD109" s="27" t="e">
        <f t="shared" si="17"/>
        <v>#REF!</v>
      </c>
    </row>
    <row r="110" spans="1:32" x14ac:dyDescent="0.2">
      <c r="A110" s="5" t="s">
        <v>197</v>
      </c>
      <c r="B110" s="5" t="s">
        <v>198</v>
      </c>
      <c r="C110" s="11">
        <f>COCC!E108</f>
        <v>0</v>
      </c>
      <c r="D110" s="11">
        <f>PHM!E108</f>
        <v>0</v>
      </c>
      <c r="E110" s="11"/>
      <c r="F110" s="11" t="e">
        <f>#REF!</f>
        <v>#REF!</v>
      </c>
      <c r="G110" s="11" t="e">
        <f>#REF!</f>
        <v>#REF!</v>
      </c>
      <c r="H110" s="11" t="e">
        <f>#REF!</f>
        <v>#REF!</v>
      </c>
      <c r="I110" s="11" t="e">
        <f>#REF!</f>
        <v>#REF!</v>
      </c>
      <c r="J110" s="11" t="e">
        <f>#REF!</f>
        <v>#REF!</v>
      </c>
      <c r="K110" s="11" t="e">
        <f>#REF!</f>
        <v>#REF!</v>
      </c>
      <c r="L110" s="11" t="e">
        <f>#REF!</f>
        <v>#REF!</v>
      </c>
      <c r="M110" s="11"/>
      <c r="N110" s="11" t="e">
        <f t="shared" si="18"/>
        <v>#REF!</v>
      </c>
      <c r="O110" s="11" t="e">
        <f>#REF!</f>
        <v>#REF!</v>
      </c>
      <c r="P110" s="11" t="e">
        <f>#REF!</f>
        <v>#REF!</v>
      </c>
      <c r="Q110" s="11" t="e">
        <f>#REF!</f>
        <v>#REF!</v>
      </c>
      <c r="R110" s="11" t="e">
        <f>#REF!</f>
        <v>#REF!</v>
      </c>
      <c r="S110" s="11" t="e">
        <f>#REF!</f>
        <v>#REF!</v>
      </c>
      <c r="T110" s="11" t="e">
        <f>#REF!</f>
        <v>#REF!</v>
      </c>
      <c r="U110" s="11">
        <v>0</v>
      </c>
      <c r="V110" s="11" t="e">
        <f>#REF!</f>
        <v>#REF!</v>
      </c>
      <c r="W110" s="11">
        <v>0</v>
      </c>
      <c r="X110" s="11" t="e">
        <f>#REF!</f>
        <v>#REF!</v>
      </c>
      <c r="Y110" s="11" t="e">
        <f>#REF!</f>
        <v>#REF!</v>
      </c>
      <c r="Z110" s="11" t="e">
        <f>#REF!</f>
        <v>#REF!</v>
      </c>
      <c r="AA110" s="11" t="e">
        <f>#REF!</f>
        <v>#REF!</v>
      </c>
      <c r="AB110" s="11" t="e">
        <f>#REF!</f>
        <v>#REF!</v>
      </c>
      <c r="AC110" s="11" t="e">
        <f>#REF!</f>
        <v>#REF!</v>
      </c>
      <c r="AD110" s="27" t="e">
        <f t="shared" si="17"/>
        <v>#REF!</v>
      </c>
    </row>
    <row r="111" spans="1:32" x14ac:dyDescent="0.2">
      <c r="A111" s="5" t="s">
        <v>199</v>
      </c>
      <c r="B111" s="5" t="s">
        <v>200</v>
      </c>
      <c r="C111" s="31">
        <f>COCC!E109</f>
        <v>0</v>
      </c>
      <c r="D111" s="31">
        <f>PHM!E109</f>
        <v>0</v>
      </c>
      <c r="E111" s="31"/>
      <c r="F111" s="31" t="e">
        <f>#REF!</f>
        <v>#REF!</v>
      </c>
      <c r="G111" s="31" t="e">
        <f>#REF!</f>
        <v>#REF!</v>
      </c>
      <c r="H111" s="31" t="e">
        <f>#REF!</f>
        <v>#REF!</v>
      </c>
      <c r="I111" s="31" t="e">
        <f>#REF!</f>
        <v>#REF!</v>
      </c>
      <c r="J111" s="31" t="e">
        <f>#REF!</f>
        <v>#REF!</v>
      </c>
      <c r="K111" s="31" t="e">
        <f>#REF!</f>
        <v>#REF!</v>
      </c>
      <c r="L111" s="31" t="e">
        <f>#REF!</f>
        <v>#REF!</v>
      </c>
      <c r="M111" s="31"/>
      <c r="N111" s="31" t="e">
        <f t="shared" si="18"/>
        <v>#REF!</v>
      </c>
      <c r="O111" s="31" t="e">
        <f>#REF!</f>
        <v>#REF!</v>
      </c>
      <c r="P111" s="31" t="e">
        <f>#REF!</f>
        <v>#REF!</v>
      </c>
      <c r="Q111" s="31" t="e">
        <f>#REF!</f>
        <v>#REF!</v>
      </c>
      <c r="R111" s="31" t="e">
        <f>#REF!</f>
        <v>#REF!</v>
      </c>
      <c r="S111" s="31" t="e">
        <f>#REF!</f>
        <v>#REF!</v>
      </c>
      <c r="T111" s="31" t="e">
        <f>#REF!</f>
        <v>#REF!</v>
      </c>
      <c r="U111" s="31">
        <v>0</v>
      </c>
      <c r="V111" s="31" t="e">
        <f>#REF!</f>
        <v>#REF!</v>
      </c>
      <c r="W111" s="31">
        <v>0</v>
      </c>
      <c r="X111" s="31" t="e">
        <f>#REF!</f>
        <v>#REF!</v>
      </c>
      <c r="Y111" s="31" t="e">
        <f>#REF!</f>
        <v>#REF!</v>
      </c>
      <c r="Z111" s="31" t="e">
        <f>#REF!</f>
        <v>#REF!</v>
      </c>
      <c r="AA111" s="31" t="e">
        <f>#REF!</f>
        <v>#REF!</v>
      </c>
      <c r="AB111" s="31" t="e">
        <f>#REF!</f>
        <v>#REF!</v>
      </c>
      <c r="AC111" s="31" t="e">
        <f>#REF!</f>
        <v>#REF!</v>
      </c>
      <c r="AD111" s="35" t="e">
        <f t="shared" si="17"/>
        <v>#REF!</v>
      </c>
      <c r="AE111" s="27" t="e">
        <f>SUM(AD106:AD111)</f>
        <v>#REF!</v>
      </c>
    </row>
    <row r="112" spans="1:32" s="16" customFormat="1" x14ac:dyDescent="0.2">
      <c r="A112" s="4" t="s">
        <v>201</v>
      </c>
      <c r="B112" s="4" t="s">
        <v>202</v>
      </c>
      <c r="C112" s="20">
        <f>COCC!E110</f>
        <v>0</v>
      </c>
      <c r="D112" s="20">
        <f>PHM!E110</f>
        <v>0</v>
      </c>
      <c r="E112" s="20"/>
      <c r="F112" s="20" t="e">
        <f>#REF!</f>
        <v>#REF!</v>
      </c>
      <c r="G112" s="20" t="e">
        <f>#REF!</f>
        <v>#REF!</v>
      </c>
      <c r="H112" s="20" t="e">
        <f>#REF!</f>
        <v>#REF!</v>
      </c>
      <c r="I112" s="20" t="e">
        <f>#REF!</f>
        <v>#REF!</v>
      </c>
      <c r="J112" s="20" t="e">
        <f>#REF!</f>
        <v>#REF!</v>
      </c>
      <c r="K112" s="20" t="e">
        <f>#REF!</f>
        <v>#REF!</v>
      </c>
      <c r="L112" s="20" t="e">
        <f>#REF!</f>
        <v>#REF!</v>
      </c>
      <c r="M112" s="20"/>
      <c r="N112" s="20" t="e">
        <f>SUM(F112:L112)</f>
        <v>#REF!</v>
      </c>
      <c r="O112" s="20" t="e">
        <f>#REF!</f>
        <v>#REF!</v>
      </c>
      <c r="P112" s="20" t="e">
        <f>#REF!</f>
        <v>#REF!</v>
      </c>
      <c r="Q112" s="20" t="e">
        <f>#REF!</f>
        <v>#REF!</v>
      </c>
      <c r="R112" s="20" t="e">
        <f>#REF!</f>
        <v>#REF!</v>
      </c>
      <c r="S112" s="20" t="e">
        <f>#REF!</f>
        <v>#REF!</v>
      </c>
      <c r="T112" s="20" t="e">
        <f>#REF!</f>
        <v>#REF!</v>
      </c>
      <c r="U112" s="20">
        <v>0</v>
      </c>
      <c r="V112" s="20" t="e">
        <f>#REF!</f>
        <v>#REF!</v>
      </c>
      <c r="W112" s="20">
        <v>0</v>
      </c>
      <c r="X112" s="20" t="e">
        <f>#REF!</f>
        <v>#REF!</v>
      </c>
      <c r="Y112" s="20" t="e">
        <f>#REF!</f>
        <v>#REF!</v>
      </c>
      <c r="Z112" s="20" t="e">
        <f>#REF!</f>
        <v>#REF!</v>
      </c>
      <c r="AA112" s="11" t="e">
        <f>#REF!</f>
        <v>#REF!</v>
      </c>
      <c r="AB112" s="20" t="e">
        <f>#REF!</f>
        <v>#REF!</v>
      </c>
      <c r="AC112" s="20" t="e">
        <f>#REF!</f>
        <v>#REF!</v>
      </c>
      <c r="AD112" s="30" t="e">
        <f t="shared" si="17"/>
        <v>#REF!</v>
      </c>
      <c r="AE112" s="30" t="e">
        <f>AD112-AE111</f>
        <v>#REF!</v>
      </c>
      <c r="AF112" s="30" t="e">
        <f>SUM(AD106:AD111)</f>
        <v>#REF!</v>
      </c>
    </row>
    <row r="113" spans="1:32" x14ac:dyDescent="0.2">
      <c r="A113" s="6"/>
      <c r="B113" s="6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 t="e">
        <f>SUM(N106:N111)</f>
        <v>#REF!</v>
      </c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</row>
    <row r="114" spans="1:32" x14ac:dyDescent="0.2">
      <c r="A114" s="6"/>
      <c r="B114" s="6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</row>
    <row r="115" spans="1:32" x14ac:dyDescent="0.2">
      <c r="A115" s="4" t="s">
        <v>203</v>
      </c>
      <c r="B115" s="4" t="s">
        <v>204</v>
      </c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spans="1:32" hidden="1" x14ac:dyDescent="0.2">
      <c r="A116" s="5" t="s">
        <v>205</v>
      </c>
      <c r="B116" s="5" t="s">
        <v>206</v>
      </c>
      <c r="C116" s="11">
        <f>COCC!E113</f>
        <v>0</v>
      </c>
      <c r="D116" s="11">
        <f>PHM!E113</f>
        <v>0</v>
      </c>
      <c r="E116" s="11"/>
      <c r="F116" s="11" t="e">
        <f>#REF!</f>
        <v>#REF!</v>
      </c>
      <c r="G116" s="11" t="e">
        <f>#REF!</f>
        <v>#REF!</v>
      </c>
      <c r="H116" s="11" t="e">
        <f>#REF!</f>
        <v>#REF!</v>
      </c>
      <c r="I116" s="11" t="e">
        <f>#REF!</f>
        <v>#REF!</v>
      </c>
      <c r="J116" s="11" t="e">
        <f>#REF!</f>
        <v>#REF!</v>
      </c>
      <c r="K116" s="11" t="e">
        <f>#REF!</f>
        <v>#REF!</v>
      </c>
      <c r="L116" s="11" t="e">
        <f>#REF!</f>
        <v>#REF!</v>
      </c>
      <c r="M116" s="11"/>
      <c r="N116" s="11"/>
      <c r="O116" s="11" t="e">
        <f>#REF!</f>
        <v>#REF!</v>
      </c>
      <c r="P116" s="11" t="e">
        <f>#REF!</f>
        <v>#REF!</v>
      </c>
      <c r="Q116" s="11" t="e">
        <f>#REF!</f>
        <v>#REF!</v>
      </c>
      <c r="R116" s="11" t="e">
        <f>#REF!</f>
        <v>#REF!</v>
      </c>
      <c r="S116" s="11" t="e">
        <f>#REF!</f>
        <v>#REF!</v>
      </c>
      <c r="T116" s="11" t="e">
        <f>#REF!</f>
        <v>#REF!</v>
      </c>
      <c r="U116" s="11"/>
      <c r="V116" s="11" t="e">
        <f>#REF!</f>
        <v>#REF!</v>
      </c>
      <c r="W116" s="11"/>
      <c r="X116" s="11" t="e">
        <f>#REF!</f>
        <v>#REF!</v>
      </c>
      <c r="Y116" s="11" t="e">
        <f>#REF!</f>
        <v>#REF!</v>
      </c>
      <c r="Z116" s="11" t="e">
        <f>#REF!</f>
        <v>#REF!</v>
      </c>
      <c r="AA116" s="11" t="e">
        <f>#REF!</f>
        <v>#REF!</v>
      </c>
      <c r="AB116" s="11" t="e">
        <f>#REF!</f>
        <v>#REF!</v>
      </c>
      <c r="AC116" s="11" t="e">
        <f>#REF!</f>
        <v>#REF!</v>
      </c>
      <c r="AD116" s="27" t="e">
        <f>SUM(C116:AC116)</f>
        <v>#REF!</v>
      </c>
    </row>
    <row r="117" spans="1:32" hidden="1" x14ac:dyDescent="0.2">
      <c r="A117" s="5" t="s">
        <v>207</v>
      </c>
      <c r="B117" s="5" t="s">
        <v>208</v>
      </c>
      <c r="C117" s="11">
        <f>COCC!E114</f>
        <v>0</v>
      </c>
      <c r="D117" s="11">
        <f>PHM!E114</f>
        <v>0</v>
      </c>
      <c r="E117" s="11"/>
      <c r="F117" s="11" t="e">
        <f>#REF!</f>
        <v>#REF!</v>
      </c>
      <c r="G117" s="11" t="e">
        <f>#REF!</f>
        <v>#REF!</v>
      </c>
      <c r="H117" s="11" t="e">
        <f>#REF!</f>
        <v>#REF!</v>
      </c>
      <c r="I117" s="11" t="e">
        <f>#REF!</f>
        <v>#REF!</v>
      </c>
      <c r="J117" s="11" t="e">
        <f>#REF!</f>
        <v>#REF!</v>
      </c>
      <c r="K117" s="11" t="e">
        <f>#REF!</f>
        <v>#REF!</v>
      </c>
      <c r="L117" s="11" t="e">
        <f>#REF!</f>
        <v>#REF!</v>
      </c>
      <c r="M117" s="11"/>
      <c r="N117" s="11"/>
      <c r="O117" s="11" t="e">
        <f>#REF!</f>
        <v>#REF!</v>
      </c>
      <c r="P117" s="11" t="e">
        <f>#REF!</f>
        <v>#REF!</v>
      </c>
      <c r="Q117" s="11" t="e">
        <f>#REF!</f>
        <v>#REF!</v>
      </c>
      <c r="R117" s="11" t="e">
        <f>#REF!</f>
        <v>#REF!</v>
      </c>
      <c r="S117" s="11" t="e">
        <f>#REF!</f>
        <v>#REF!</v>
      </c>
      <c r="T117" s="11" t="e">
        <f>#REF!</f>
        <v>#REF!</v>
      </c>
      <c r="U117" s="11"/>
      <c r="V117" s="11" t="e">
        <f>#REF!</f>
        <v>#REF!</v>
      </c>
      <c r="W117" s="11"/>
      <c r="X117" s="11" t="e">
        <f>#REF!</f>
        <v>#REF!</v>
      </c>
      <c r="Y117" s="11" t="e">
        <f>#REF!</f>
        <v>#REF!</v>
      </c>
      <c r="Z117" s="11" t="e">
        <f>#REF!</f>
        <v>#REF!</v>
      </c>
      <c r="AA117" s="11" t="e">
        <f>#REF!</f>
        <v>#REF!</v>
      </c>
      <c r="AB117" s="11" t="e">
        <f>#REF!</f>
        <v>#REF!</v>
      </c>
      <c r="AC117" s="11" t="e">
        <f>#REF!</f>
        <v>#REF!</v>
      </c>
      <c r="AD117" s="27" t="e">
        <f>SUM(C117:AC117)</f>
        <v>#REF!</v>
      </c>
    </row>
    <row r="118" spans="1:32" x14ac:dyDescent="0.2">
      <c r="A118" s="5" t="s">
        <v>209</v>
      </c>
      <c r="B118" s="5" t="s">
        <v>210</v>
      </c>
      <c r="C118" s="11">
        <f>COCC!E115</f>
        <v>0</v>
      </c>
      <c r="D118" s="11">
        <f>PHM!E115</f>
        <v>0</v>
      </c>
      <c r="E118" s="11"/>
      <c r="F118" s="11" t="e">
        <f>#REF!</f>
        <v>#REF!</v>
      </c>
      <c r="G118" s="11" t="e">
        <f>#REF!</f>
        <v>#REF!</v>
      </c>
      <c r="H118" s="11" t="e">
        <f>#REF!</f>
        <v>#REF!</v>
      </c>
      <c r="I118" s="11" t="e">
        <f>#REF!</f>
        <v>#REF!</v>
      </c>
      <c r="J118" s="11" t="e">
        <f>#REF!</f>
        <v>#REF!</v>
      </c>
      <c r="K118" s="11" t="e">
        <f>#REF!</f>
        <v>#REF!</v>
      </c>
      <c r="L118" s="11" t="e">
        <f>#REF!</f>
        <v>#REF!</v>
      </c>
      <c r="M118" s="11"/>
      <c r="N118" s="11" t="e">
        <f>SUM(F118:L118)</f>
        <v>#REF!</v>
      </c>
      <c r="O118" s="11" t="e">
        <f>#REF!</f>
        <v>#REF!</v>
      </c>
      <c r="P118" s="11" t="e">
        <f>#REF!</f>
        <v>#REF!</v>
      </c>
      <c r="Q118" s="11" t="e">
        <f>#REF!</f>
        <v>#REF!</v>
      </c>
      <c r="R118" s="11" t="e">
        <f>#REF!</f>
        <v>#REF!</v>
      </c>
      <c r="S118" s="11" t="e">
        <f>#REF!</f>
        <v>#REF!</v>
      </c>
      <c r="T118" s="11" t="e">
        <f>#REF!</f>
        <v>#REF!</v>
      </c>
      <c r="U118" s="11">
        <v>0</v>
      </c>
      <c r="V118" s="11" t="e">
        <f>#REF!</f>
        <v>#REF!</v>
      </c>
      <c r="W118" s="11">
        <v>0</v>
      </c>
      <c r="X118" s="11" t="e">
        <f>#REF!</f>
        <v>#REF!</v>
      </c>
      <c r="Y118" s="11" t="e">
        <f>#REF!</f>
        <v>#REF!</v>
      </c>
      <c r="Z118" s="11" t="e">
        <f>#REF!</f>
        <v>#REF!</v>
      </c>
      <c r="AA118" s="11" t="e">
        <f>#REF!</f>
        <v>#REF!</v>
      </c>
      <c r="AB118" s="11" t="e">
        <f>#REF!</f>
        <v>#REF!</v>
      </c>
      <c r="AC118" s="11" t="e">
        <f>#REF!</f>
        <v>#REF!</v>
      </c>
      <c r="AD118" s="27" t="e">
        <f>SUM(N118:AC118)</f>
        <v>#REF!</v>
      </c>
    </row>
    <row r="119" spans="1:32" x14ac:dyDescent="0.2">
      <c r="A119" s="5" t="s">
        <v>211</v>
      </c>
      <c r="B119" s="5" t="s">
        <v>212</v>
      </c>
      <c r="C119" s="31">
        <f>COCC!E116</f>
        <v>0</v>
      </c>
      <c r="D119" s="31">
        <f>PHM!E116</f>
        <v>0</v>
      </c>
      <c r="E119" s="31"/>
      <c r="F119" s="31" t="e">
        <f>#REF!</f>
        <v>#REF!</v>
      </c>
      <c r="G119" s="31" t="e">
        <f>#REF!</f>
        <v>#REF!</v>
      </c>
      <c r="H119" s="31" t="e">
        <f>#REF!</f>
        <v>#REF!</v>
      </c>
      <c r="I119" s="31" t="e">
        <f>#REF!</f>
        <v>#REF!</v>
      </c>
      <c r="J119" s="31" t="e">
        <f>#REF!</f>
        <v>#REF!</v>
      </c>
      <c r="K119" s="31" t="e">
        <f>#REF!</f>
        <v>#REF!</v>
      </c>
      <c r="L119" s="31" t="e">
        <f>#REF!</f>
        <v>#REF!</v>
      </c>
      <c r="M119" s="31"/>
      <c r="N119" s="31" t="e">
        <f>SUM(F119:L119)</f>
        <v>#REF!</v>
      </c>
      <c r="O119" s="31" t="e">
        <f>#REF!</f>
        <v>#REF!</v>
      </c>
      <c r="P119" s="31" t="e">
        <f>#REF!</f>
        <v>#REF!</v>
      </c>
      <c r="Q119" s="31" t="e">
        <f>#REF!</f>
        <v>#REF!</v>
      </c>
      <c r="R119" s="31" t="e">
        <f>#REF!</f>
        <v>#REF!</v>
      </c>
      <c r="S119" s="31" t="e">
        <f>#REF!</f>
        <v>#REF!</v>
      </c>
      <c r="T119" s="31" t="e">
        <f>#REF!</f>
        <v>#REF!</v>
      </c>
      <c r="U119" s="31">
        <v>0</v>
      </c>
      <c r="V119" s="31" t="e">
        <f>#REF!</f>
        <v>#REF!</v>
      </c>
      <c r="W119" s="31">
        <v>0</v>
      </c>
      <c r="X119" s="31" t="e">
        <f>#REF!</f>
        <v>#REF!</v>
      </c>
      <c r="Y119" s="31" t="e">
        <f>#REF!</f>
        <v>#REF!</v>
      </c>
      <c r="Z119" s="31" t="e">
        <f>#REF!</f>
        <v>#REF!</v>
      </c>
      <c r="AA119" s="31" t="e">
        <f>#REF!</f>
        <v>#REF!</v>
      </c>
      <c r="AB119" s="31" t="e">
        <f>#REF!</f>
        <v>#REF!</v>
      </c>
      <c r="AC119" s="31" t="e">
        <f>#REF!</f>
        <v>#REF!</v>
      </c>
      <c r="AD119" s="35" t="e">
        <f>SUM(N119:AC119)</f>
        <v>#REF!</v>
      </c>
      <c r="AE119" s="27" t="e">
        <f>SUM(AD118:AD119)</f>
        <v>#REF!</v>
      </c>
    </row>
    <row r="120" spans="1:32" s="16" customFormat="1" x14ac:dyDescent="0.2">
      <c r="A120" s="4" t="s">
        <v>213</v>
      </c>
      <c r="B120" s="4" t="s">
        <v>214</v>
      </c>
      <c r="C120" s="20">
        <f>COCC!E117</f>
        <v>0</v>
      </c>
      <c r="D120" s="20">
        <f>PHM!E117</f>
        <v>0</v>
      </c>
      <c r="E120" s="20"/>
      <c r="F120" s="20" t="e">
        <f>#REF!</f>
        <v>#REF!</v>
      </c>
      <c r="G120" s="20" t="e">
        <f>#REF!</f>
        <v>#REF!</v>
      </c>
      <c r="H120" s="20" t="e">
        <f>#REF!</f>
        <v>#REF!</v>
      </c>
      <c r="I120" s="20" t="e">
        <f>#REF!</f>
        <v>#REF!</v>
      </c>
      <c r="J120" s="20" t="e">
        <f>#REF!</f>
        <v>#REF!</v>
      </c>
      <c r="K120" s="20" t="e">
        <f>#REF!</f>
        <v>#REF!</v>
      </c>
      <c r="L120" s="20" t="e">
        <f>#REF!</f>
        <v>#REF!</v>
      </c>
      <c r="M120" s="20"/>
      <c r="N120" s="20" t="e">
        <f>SUM(F120:L120)</f>
        <v>#REF!</v>
      </c>
      <c r="O120" s="20" t="e">
        <f>#REF!</f>
        <v>#REF!</v>
      </c>
      <c r="P120" s="20" t="e">
        <f>#REF!</f>
        <v>#REF!</v>
      </c>
      <c r="Q120" s="20" t="e">
        <f>#REF!</f>
        <v>#REF!</v>
      </c>
      <c r="R120" s="20" t="e">
        <f>#REF!</f>
        <v>#REF!</v>
      </c>
      <c r="S120" s="20" t="e">
        <f>#REF!</f>
        <v>#REF!</v>
      </c>
      <c r="T120" s="20" t="e">
        <f>#REF!</f>
        <v>#REF!</v>
      </c>
      <c r="U120" s="20">
        <v>0</v>
      </c>
      <c r="V120" s="20" t="e">
        <f>#REF!</f>
        <v>#REF!</v>
      </c>
      <c r="W120" s="20">
        <v>0</v>
      </c>
      <c r="X120" s="20" t="e">
        <f>#REF!</f>
        <v>#REF!</v>
      </c>
      <c r="Y120" s="20" t="e">
        <f>#REF!</f>
        <v>#REF!</v>
      </c>
      <c r="Z120" s="20" t="e">
        <f>#REF!</f>
        <v>#REF!</v>
      </c>
      <c r="AA120" s="11" t="e">
        <f>#REF!</f>
        <v>#REF!</v>
      </c>
      <c r="AB120" s="20" t="e">
        <f>#REF!</f>
        <v>#REF!</v>
      </c>
      <c r="AC120" s="20" t="e">
        <f>#REF!</f>
        <v>#REF!</v>
      </c>
      <c r="AD120" s="30" t="e">
        <f>SUM(N120:AC120)</f>
        <v>#REF!</v>
      </c>
      <c r="AE120" s="30" t="e">
        <f>AD120-AE119</f>
        <v>#REF!</v>
      </c>
      <c r="AF120" s="30" t="e">
        <f>SUM(AD118:AD119)</f>
        <v>#REF!</v>
      </c>
    </row>
    <row r="121" spans="1:32" x14ac:dyDescent="0.2">
      <c r="A121" s="6"/>
      <c r="B121" s="6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>
        <v>0</v>
      </c>
      <c r="V121" s="10"/>
      <c r="W121" s="10"/>
      <c r="X121" s="10"/>
      <c r="Y121" s="10"/>
      <c r="Z121" s="10"/>
      <c r="AA121" s="10"/>
      <c r="AB121" s="10"/>
      <c r="AC121" s="10"/>
      <c r="AD121" s="27"/>
    </row>
    <row r="122" spans="1:32" x14ac:dyDescent="0.2">
      <c r="A122" s="4" t="s">
        <v>215</v>
      </c>
      <c r="B122" s="4" t="s">
        <v>216</v>
      </c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27"/>
    </row>
    <row r="123" spans="1:32" x14ac:dyDescent="0.2">
      <c r="A123" s="5" t="s">
        <v>217</v>
      </c>
      <c r="B123" s="5" t="s">
        <v>218</v>
      </c>
      <c r="C123" s="11">
        <f>COCC!E120</f>
        <v>0</v>
      </c>
      <c r="D123" s="11">
        <f>PHM!E120</f>
        <v>0</v>
      </c>
      <c r="E123" s="11"/>
      <c r="F123" s="11" t="e">
        <f>#REF!</f>
        <v>#REF!</v>
      </c>
      <c r="G123" s="11" t="e">
        <f>#REF!</f>
        <v>#REF!</v>
      </c>
      <c r="H123" s="11" t="e">
        <f>#REF!</f>
        <v>#REF!</v>
      </c>
      <c r="I123" s="11" t="e">
        <f>#REF!</f>
        <v>#REF!</v>
      </c>
      <c r="J123" s="11" t="e">
        <f>#REF!</f>
        <v>#REF!</v>
      </c>
      <c r="K123" s="11" t="e">
        <f>#REF!</f>
        <v>#REF!</v>
      </c>
      <c r="L123" s="11" t="e">
        <f>#REF!</f>
        <v>#REF!</v>
      </c>
      <c r="M123" s="11"/>
      <c r="N123" s="11" t="e">
        <f>SUM(F123:L123)</f>
        <v>#REF!</v>
      </c>
      <c r="O123" s="11" t="e">
        <f>#REF!</f>
        <v>#REF!</v>
      </c>
      <c r="P123" s="11" t="e">
        <f>#REF!</f>
        <v>#REF!</v>
      </c>
      <c r="Q123" s="11" t="e">
        <f>#REF!</f>
        <v>#REF!</v>
      </c>
      <c r="R123" s="11" t="e">
        <f>#REF!</f>
        <v>#REF!</v>
      </c>
      <c r="S123" s="11" t="e">
        <f>#REF!</f>
        <v>#REF!</v>
      </c>
      <c r="T123" s="11" t="e">
        <f>#REF!</f>
        <v>#REF!</v>
      </c>
      <c r="U123" s="11">
        <v>0</v>
      </c>
      <c r="V123" s="11" t="e">
        <f>#REF!</f>
        <v>#REF!</v>
      </c>
      <c r="W123" s="11">
        <v>0</v>
      </c>
      <c r="X123" s="11" t="e">
        <f>#REF!</f>
        <v>#REF!</v>
      </c>
      <c r="Y123" s="11" t="e">
        <f>#REF!</f>
        <v>#REF!</v>
      </c>
      <c r="Z123" s="11" t="e">
        <f>#REF!</f>
        <v>#REF!</v>
      </c>
      <c r="AA123" s="11" t="e">
        <f>#REF!</f>
        <v>#REF!</v>
      </c>
      <c r="AB123" s="11" t="e">
        <f>#REF!</f>
        <v>#REF!</v>
      </c>
      <c r="AC123" s="11" t="e">
        <f>#REF!</f>
        <v>#REF!</v>
      </c>
      <c r="AD123" s="27" t="e">
        <f t="shared" ref="AD123:AD132" si="19">SUM(N123:AC123)</f>
        <v>#REF!</v>
      </c>
    </row>
    <row r="124" spans="1:32" x14ac:dyDescent="0.2">
      <c r="A124" s="5" t="s">
        <v>219</v>
      </c>
      <c r="B124" s="5" t="s">
        <v>220</v>
      </c>
      <c r="C124" s="11">
        <f>COCC!E121</f>
        <v>0</v>
      </c>
      <c r="D124" s="11">
        <f>PHM!E121</f>
        <v>0</v>
      </c>
      <c r="E124" s="11"/>
      <c r="F124" s="11" t="e">
        <f>#REF!</f>
        <v>#REF!</v>
      </c>
      <c r="G124" s="11" t="e">
        <f>#REF!</f>
        <v>#REF!</v>
      </c>
      <c r="H124" s="11" t="e">
        <f>#REF!</f>
        <v>#REF!</v>
      </c>
      <c r="I124" s="11" t="e">
        <f>#REF!</f>
        <v>#REF!</v>
      </c>
      <c r="J124" s="11" t="e">
        <f>#REF!</f>
        <v>#REF!</v>
      </c>
      <c r="K124" s="11" t="e">
        <f>#REF!</f>
        <v>#REF!</v>
      </c>
      <c r="L124" s="11" t="e">
        <f>#REF!</f>
        <v>#REF!</v>
      </c>
      <c r="M124" s="11"/>
      <c r="N124" s="11" t="e">
        <f t="shared" ref="N124:N131" si="20">SUM(F124:L124)</f>
        <v>#REF!</v>
      </c>
      <c r="O124" s="11" t="e">
        <f>#REF!</f>
        <v>#REF!</v>
      </c>
      <c r="P124" s="11" t="e">
        <f>#REF!</f>
        <v>#REF!</v>
      </c>
      <c r="Q124" s="11" t="e">
        <f>#REF!</f>
        <v>#REF!</v>
      </c>
      <c r="R124" s="11" t="e">
        <f>#REF!</f>
        <v>#REF!</v>
      </c>
      <c r="S124" s="11" t="e">
        <f>#REF!</f>
        <v>#REF!</v>
      </c>
      <c r="T124" s="11" t="e">
        <f>#REF!</f>
        <v>#REF!</v>
      </c>
      <c r="U124" s="11">
        <v>0</v>
      </c>
      <c r="V124" s="11" t="e">
        <f>#REF!</f>
        <v>#REF!</v>
      </c>
      <c r="W124" s="11">
        <v>0</v>
      </c>
      <c r="X124" s="11" t="e">
        <f>#REF!</f>
        <v>#REF!</v>
      </c>
      <c r="Y124" s="11" t="e">
        <f>#REF!</f>
        <v>#REF!</v>
      </c>
      <c r="Z124" s="11" t="e">
        <f>#REF!</f>
        <v>#REF!</v>
      </c>
      <c r="AA124" s="11" t="e">
        <f>#REF!</f>
        <v>#REF!</v>
      </c>
      <c r="AB124" s="11" t="e">
        <f>#REF!</f>
        <v>#REF!</v>
      </c>
      <c r="AC124" s="11" t="e">
        <f>#REF!</f>
        <v>#REF!</v>
      </c>
      <c r="AD124" s="27" t="e">
        <f t="shared" si="19"/>
        <v>#REF!</v>
      </c>
    </row>
    <row r="125" spans="1:32" hidden="1" x14ac:dyDescent="0.2">
      <c r="A125" s="5" t="s">
        <v>221</v>
      </c>
      <c r="B125" s="5" t="s">
        <v>222</v>
      </c>
      <c r="C125" s="11">
        <f>COCC!E122</f>
        <v>0</v>
      </c>
      <c r="D125" s="11">
        <f>PHM!E122</f>
        <v>0</v>
      </c>
      <c r="E125" s="11"/>
      <c r="F125" s="11" t="e">
        <f>#REF!</f>
        <v>#REF!</v>
      </c>
      <c r="G125" s="11" t="e">
        <f>#REF!</f>
        <v>#REF!</v>
      </c>
      <c r="H125" s="11" t="e">
        <f>#REF!</f>
        <v>#REF!</v>
      </c>
      <c r="I125" s="11" t="e">
        <f>#REF!</f>
        <v>#REF!</v>
      </c>
      <c r="J125" s="11" t="e">
        <f>#REF!</f>
        <v>#REF!</v>
      </c>
      <c r="K125" s="11" t="e">
        <f>#REF!</f>
        <v>#REF!</v>
      </c>
      <c r="L125" s="11" t="e">
        <f>#REF!</f>
        <v>#REF!</v>
      </c>
      <c r="M125" s="11"/>
      <c r="N125" s="11" t="e">
        <f t="shared" si="20"/>
        <v>#REF!</v>
      </c>
      <c r="O125" s="11" t="e">
        <f>#REF!</f>
        <v>#REF!</v>
      </c>
      <c r="P125" s="11" t="e">
        <f>#REF!</f>
        <v>#REF!</v>
      </c>
      <c r="Q125" s="11" t="e">
        <f>#REF!</f>
        <v>#REF!</v>
      </c>
      <c r="R125" s="11" t="e">
        <f>#REF!</f>
        <v>#REF!</v>
      </c>
      <c r="S125" s="11" t="e">
        <f>#REF!</f>
        <v>#REF!</v>
      </c>
      <c r="T125" s="11" t="e">
        <f>#REF!</f>
        <v>#REF!</v>
      </c>
      <c r="U125" s="11">
        <v>0</v>
      </c>
      <c r="V125" s="11" t="e">
        <f>#REF!</f>
        <v>#REF!</v>
      </c>
      <c r="W125" s="11"/>
      <c r="X125" s="11" t="e">
        <f>#REF!</f>
        <v>#REF!</v>
      </c>
      <c r="Y125" s="11" t="e">
        <f>#REF!</f>
        <v>#REF!</v>
      </c>
      <c r="Z125" s="11" t="e">
        <f>#REF!</f>
        <v>#REF!</v>
      </c>
      <c r="AA125" s="11" t="e">
        <f>#REF!</f>
        <v>#REF!</v>
      </c>
      <c r="AB125" s="11" t="e">
        <f>#REF!</f>
        <v>#REF!</v>
      </c>
      <c r="AC125" s="11" t="e">
        <f>#REF!</f>
        <v>#REF!</v>
      </c>
      <c r="AD125" s="27" t="e">
        <f t="shared" si="19"/>
        <v>#REF!</v>
      </c>
    </row>
    <row r="126" spans="1:32" x14ac:dyDescent="0.2">
      <c r="A126" s="5" t="s">
        <v>223</v>
      </c>
      <c r="B126" s="5" t="s">
        <v>224</v>
      </c>
      <c r="C126" s="11">
        <f>COCC!E123</f>
        <v>0</v>
      </c>
      <c r="D126" s="11">
        <f>PHM!E123</f>
        <v>0</v>
      </c>
      <c r="E126" s="11"/>
      <c r="F126" s="11" t="e">
        <f>#REF!</f>
        <v>#REF!</v>
      </c>
      <c r="G126" s="11" t="e">
        <f>#REF!</f>
        <v>#REF!</v>
      </c>
      <c r="H126" s="11" t="e">
        <f>#REF!</f>
        <v>#REF!</v>
      </c>
      <c r="I126" s="11" t="e">
        <f>#REF!</f>
        <v>#REF!</v>
      </c>
      <c r="J126" s="11" t="e">
        <f>#REF!</f>
        <v>#REF!</v>
      </c>
      <c r="K126" s="11" t="e">
        <f>#REF!</f>
        <v>#REF!</v>
      </c>
      <c r="L126" s="11" t="e">
        <f>#REF!</f>
        <v>#REF!</v>
      </c>
      <c r="M126" s="11"/>
      <c r="N126" s="11" t="e">
        <f t="shared" si="20"/>
        <v>#REF!</v>
      </c>
      <c r="O126" s="11" t="e">
        <f>#REF!</f>
        <v>#REF!</v>
      </c>
      <c r="P126" s="11" t="e">
        <f>#REF!</f>
        <v>#REF!</v>
      </c>
      <c r="Q126" s="11" t="e">
        <f>#REF!</f>
        <v>#REF!</v>
      </c>
      <c r="R126" s="11" t="e">
        <f>#REF!</f>
        <v>#REF!</v>
      </c>
      <c r="S126" s="11" t="e">
        <f>#REF!</f>
        <v>#REF!</v>
      </c>
      <c r="T126" s="11" t="e">
        <f>#REF!</f>
        <v>#REF!</v>
      </c>
      <c r="U126" s="11">
        <v>0</v>
      </c>
      <c r="V126" s="11" t="e">
        <f>#REF!</f>
        <v>#REF!</v>
      </c>
      <c r="W126" s="11">
        <v>0</v>
      </c>
      <c r="X126" s="11" t="e">
        <f>#REF!</f>
        <v>#REF!</v>
      </c>
      <c r="Y126" s="11" t="e">
        <f>#REF!</f>
        <v>#REF!</v>
      </c>
      <c r="Z126" s="11" t="e">
        <f>#REF!</f>
        <v>#REF!</v>
      </c>
      <c r="AA126" s="11" t="e">
        <f>#REF!</f>
        <v>#REF!</v>
      </c>
      <c r="AB126" s="11" t="e">
        <f>#REF!</f>
        <v>#REF!</v>
      </c>
      <c r="AC126" s="11" t="e">
        <f>#REF!</f>
        <v>#REF!</v>
      </c>
      <c r="AD126" s="27" t="e">
        <f t="shared" si="19"/>
        <v>#REF!</v>
      </c>
    </row>
    <row r="127" spans="1:32" x14ac:dyDescent="0.2">
      <c r="A127" s="5" t="s">
        <v>225</v>
      </c>
      <c r="B127" s="5" t="s">
        <v>226</v>
      </c>
      <c r="C127" s="11">
        <f>COCC!E124</f>
        <v>0</v>
      </c>
      <c r="D127" s="11">
        <f>PHM!E124</f>
        <v>0</v>
      </c>
      <c r="E127" s="11"/>
      <c r="F127" s="11" t="e">
        <f>#REF!</f>
        <v>#REF!</v>
      </c>
      <c r="G127" s="11" t="e">
        <f>#REF!</f>
        <v>#REF!</v>
      </c>
      <c r="H127" s="11" t="e">
        <f>#REF!</f>
        <v>#REF!</v>
      </c>
      <c r="I127" s="11" t="e">
        <f>#REF!</f>
        <v>#REF!</v>
      </c>
      <c r="J127" s="11" t="e">
        <f>#REF!</f>
        <v>#REF!</v>
      </c>
      <c r="K127" s="11" t="e">
        <f>#REF!</f>
        <v>#REF!</v>
      </c>
      <c r="L127" s="11" t="e">
        <f>#REF!</f>
        <v>#REF!</v>
      </c>
      <c r="M127" s="11"/>
      <c r="N127" s="11" t="e">
        <f t="shared" si="20"/>
        <v>#REF!</v>
      </c>
      <c r="O127" s="11" t="e">
        <f>#REF!</f>
        <v>#REF!</v>
      </c>
      <c r="P127" s="11" t="e">
        <f>#REF!</f>
        <v>#REF!</v>
      </c>
      <c r="Q127" s="11" t="e">
        <f>#REF!</f>
        <v>#REF!</v>
      </c>
      <c r="R127" s="11" t="e">
        <f>#REF!</f>
        <v>#REF!</v>
      </c>
      <c r="S127" s="11" t="e">
        <f>#REF!</f>
        <v>#REF!</v>
      </c>
      <c r="T127" s="11" t="e">
        <f>#REF!</f>
        <v>#REF!</v>
      </c>
      <c r="U127" s="11">
        <v>0</v>
      </c>
      <c r="V127" s="11" t="e">
        <f>#REF!</f>
        <v>#REF!</v>
      </c>
      <c r="W127" s="11">
        <v>0</v>
      </c>
      <c r="X127" s="11" t="e">
        <f>#REF!</f>
        <v>#REF!</v>
      </c>
      <c r="Y127" s="11" t="e">
        <f>#REF!</f>
        <v>#REF!</v>
      </c>
      <c r="Z127" s="11" t="e">
        <f>#REF!</f>
        <v>#REF!</v>
      </c>
      <c r="AA127" s="11" t="e">
        <f>#REF!</f>
        <v>#REF!</v>
      </c>
      <c r="AB127" s="11" t="e">
        <f>#REF!</f>
        <v>#REF!</v>
      </c>
      <c r="AC127" s="11" t="e">
        <f>#REF!</f>
        <v>#REF!</v>
      </c>
      <c r="AD127" s="27" t="e">
        <f t="shared" si="19"/>
        <v>#REF!</v>
      </c>
    </row>
    <row r="128" spans="1:32" x14ac:dyDescent="0.2">
      <c r="A128" s="5" t="s">
        <v>227</v>
      </c>
      <c r="B128" s="5" t="s">
        <v>228</v>
      </c>
      <c r="C128" s="11">
        <f>COCC!E125</f>
        <v>0</v>
      </c>
      <c r="D128" s="11">
        <f>PHM!E125</f>
        <v>0</v>
      </c>
      <c r="E128" s="11"/>
      <c r="F128" s="11" t="e">
        <f>#REF!</f>
        <v>#REF!</v>
      </c>
      <c r="G128" s="11" t="e">
        <f>#REF!</f>
        <v>#REF!</v>
      </c>
      <c r="H128" s="11" t="e">
        <f>#REF!</f>
        <v>#REF!</v>
      </c>
      <c r="I128" s="11" t="e">
        <f>#REF!</f>
        <v>#REF!</v>
      </c>
      <c r="J128" s="11" t="e">
        <f>#REF!</f>
        <v>#REF!</v>
      </c>
      <c r="K128" s="11" t="e">
        <f>#REF!</f>
        <v>#REF!</v>
      </c>
      <c r="L128" s="11" t="e">
        <f>#REF!</f>
        <v>#REF!</v>
      </c>
      <c r="M128" s="11"/>
      <c r="N128" s="11" t="e">
        <f t="shared" si="20"/>
        <v>#REF!</v>
      </c>
      <c r="O128" s="11" t="e">
        <f>#REF!</f>
        <v>#REF!</v>
      </c>
      <c r="P128" s="11" t="e">
        <f>#REF!</f>
        <v>#REF!</v>
      </c>
      <c r="Q128" s="11" t="e">
        <f>#REF!</f>
        <v>#REF!</v>
      </c>
      <c r="R128" s="11" t="e">
        <f>#REF!</f>
        <v>#REF!</v>
      </c>
      <c r="S128" s="11" t="e">
        <f>#REF!</f>
        <v>#REF!</v>
      </c>
      <c r="T128" s="11" t="e">
        <f>#REF!</f>
        <v>#REF!</v>
      </c>
      <c r="U128" s="11">
        <v>0</v>
      </c>
      <c r="V128" s="11" t="e">
        <f>#REF!</f>
        <v>#REF!</v>
      </c>
      <c r="W128" s="11">
        <v>0</v>
      </c>
      <c r="X128" s="11" t="e">
        <f>#REF!</f>
        <v>#REF!</v>
      </c>
      <c r="Y128" s="11" t="e">
        <f>#REF!</f>
        <v>#REF!</v>
      </c>
      <c r="Z128" s="11" t="e">
        <f>#REF!</f>
        <v>#REF!</v>
      </c>
      <c r="AA128" s="11" t="e">
        <f>#REF!</f>
        <v>#REF!</v>
      </c>
      <c r="AB128" s="11" t="e">
        <f>#REF!</f>
        <v>#REF!</v>
      </c>
      <c r="AC128" s="11" t="e">
        <f>#REF!</f>
        <v>#REF!</v>
      </c>
      <c r="AD128" s="27" t="e">
        <f t="shared" si="19"/>
        <v>#REF!</v>
      </c>
    </row>
    <row r="129" spans="1:32" x14ac:dyDescent="0.2">
      <c r="A129" s="5" t="s">
        <v>229</v>
      </c>
      <c r="B129" s="5" t="s">
        <v>230</v>
      </c>
      <c r="C129" s="11">
        <f>COCC!E126</f>
        <v>0</v>
      </c>
      <c r="D129" s="11">
        <f>PHM!E126</f>
        <v>0</v>
      </c>
      <c r="E129" s="11"/>
      <c r="F129" s="11" t="e">
        <f>#REF!</f>
        <v>#REF!</v>
      </c>
      <c r="G129" s="11" t="e">
        <f>#REF!</f>
        <v>#REF!</v>
      </c>
      <c r="H129" s="11" t="e">
        <f>#REF!</f>
        <v>#REF!</v>
      </c>
      <c r="I129" s="11" t="e">
        <f>#REF!</f>
        <v>#REF!</v>
      </c>
      <c r="J129" s="11" t="e">
        <f>#REF!</f>
        <v>#REF!</v>
      </c>
      <c r="K129" s="11" t="e">
        <f>#REF!</f>
        <v>#REF!</v>
      </c>
      <c r="L129" s="11" t="e">
        <f>#REF!</f>
        <v>#REF!</v>
      </c>
      <c r="M129" s="11"/>
      <c r="N129" s="11" t="e">
        <f t="shared" si="20"/>
        <v>#REF!</v>
      </c>
      <c r="O129" s="11" t="e">
        <f>#REF!</f>
        <v>#REF!</v>
      </c>
      <c r="P129" s="11" t="e">
        <f>#REF!</f>
        <v>#REF!</v>
      </c>
      <c r="Q129" s="11" t="e">
        <f>#REF!</f>
        <v>#REF!</v>
      </c>
      <c r="R129" s="11" t="e">
        <f>#REF!</f>
        <v>#REF!</v>
      </c>
      <c r="S129" s="11" t="e">
        <f>#REF!</f>
        <v>#REF!</v>
      </c>
      <c r="T129" s="11" t="e">
        <f>#REF!</f>
        <v>#REF!</v>
      </c>
      <c r="U129" s="11">
        <v>0</v>
      </c>
      <c r="V129" s="11" t="e">
        <f>#REF!</f>
        <v>#REF!</v>
      </c>
      <c r="W129" s="11">
        <v>0</v>
      </c>
      <c r="X129" s="11" t="e">
        <f>#REF!</f>
        <v>#REF!</v>
      </c>
      <c r="Y129" s="11" t="e">
        <f>#REF!</f>
        <v>#REF!</v>
      </c>
      <c r="Z129" s="11" t="e">
        <f>#REF!</f>
        <v>#REF!</v>
      </c>
      <c r="AA129" s="11" t="e">
        <f>#REF!</f>
        <v>#REF!</v>
      </c>
      <c r="AB129" s="11" t="e">
        <f>#REF!</f>
        <v>#REF!</v>
      </c>
      <c r="AC129" s="11" t="e">
        <f>#REF!</f>
        <v>#REF!</v>
      </c>
      <c r="AD129" s="27" t="e">
        <f t="shared" si="19"/>
        <v>#REF!</v>
      </c>
    </row>
    <row r="130" spans="1:32" x14ac:dyDescent="0.2">
      <c r="A130" s="5" t="s">
        <v>231</v>
      </c>
      <c r="B130" s="5" t="s">
        <v>232</v>
      </c>
      <c r="C130" s="11">
        <f>COCC!E127</f>
        <v>1417.7638000000006</v>
      </c>
      <c r="D130" s="11">
        <f>PHM!E127</f>
        <v>0</v>
      </c>
      <c r="E130" s="11"/>
      <c r="F130" s="11" t="e">
        <f>#REF!</f>
        <v>#REF!</v>
      </c>
      <c r="G130" s="11" t="e">
        <f>#REF!</f>
        <v>#REF!</v>
      </c>
      <c r="H130" s="11" t="e">
        <f>#REF!</f>
        <v>#REF!</v>
      </c>
      <c r="I130" s="11" t="e">
        <f>#REF!</f>
        <v>#REF!</v>
      </c>
      <c r="J130" s="11" t="e">
        <f>#REF!</f>
        <v>#REF!</v>
      </c>
      <c r="K130" s="11" t="e">
        <f>#REF!</f>
        <v>#REF!</v>
      </c>
      <c r="L130" s="11" t="e">
        <f>#REF!</f>
        <v>#REF!</v>
      </c>
      <c r="M130" s="11"/>
      <c r="N130" s="11" t="e">
        <f t="shared" si="20"/>
        <v>#REF!</v>
      </c>
      <c r="O130" s="11" t="e">
        <f>#REF!</f>
        <v>#REF!</v>
      </c>
      <c r="P130" s="11" t="e">
        <f>#REF!</f>
        <v>#REF!</v>
      </c>
      <c r="Q130" s="11" t="e">
        <f>#REF!</f>
        <v>#REF!</v>
      </c>
      <c r="R130" s="11" t="e">
        <f>#REF!</f>
        <v>#REF!</v>
      </c>
      <c r="S130" s="11" t="e">
        <f>#REF!</f>
        <v>#REF!</v>
      </c>
      <c r="T130" s="11" t="e">
        <f>#REF!</f>
        <v>#REF!</v>
      </c>
      <c r="U130" s="11">
        <v>0</v>
      </c>
      <c r="V130" s="11" t="e">
        <f>#REF!</f>
        <v>#REF!</v>
      </c>
      <c r="W130" s="11">
        <v>0</v>
      </c>
      <c r="X130" s="11" t="e">
        <f>#REF!</f>
        <v>#REF!</v>
      </c>
      <c r="Y130" s="11" t="e">
        <f>#REF!</f>
        <v>#REF!</v>
      </c>
      <c r="Z130" s="11" t="e">
        <f>#REF!</f>
        <v>#REF!</v>
      </c>
      <c r="AA130" s="11" t="e">
        <f>#REF!</f>
        <v>#REF!</v>
      </c>
      <c r="AB130" s="11" t="e">
        <f>#REF!</f>
        <v>#REF!</v>
      </c>
      <c r="AC130" s="11" t="e">
        <f>#REF!</f>
        <v>#REF!</v>
      </c>
      <c r="AD130" s="27" t="e">
        <f t="shared" si="19"/>
        <v>#REF!</v>
      </c>
    </row>
    <row r="131" spans="1:32" x14ac:dyDescent="0.2">
      <c r="A131" s="5" t="s">
        <v>233</v>
      </c>
      <c r="B131" s="5" t="s">
        <v>234</v>
      </c>
      <c r="C131" s="31">
        <f>COCC!E128</f>
        <v>0</v>
      </c>
      <c r="D131" s="31">
        <f>PHM!E128</f>
        <v>0</v>
      </c>
      <c r="E131" s="31"/>
      <c r="F131" s="31" t="e">
        <f>#REF!</f>
        <v>#REF!</v>
      </c>
      <c r="G131" s="31" t="e">
        <f>#REF!</f>
        <v>#REF!</v>
      </c>
      <c r="H131" s="31" t="e">
        <f>#REF!</f>
        <v>#REF!</v>
      </c>
      <c r="I131" s="31" t="e">
        <f>#REF!</f>
        <v>#REF!</v>
      </c>
      <c r="J131" s="31" t="e">
        <f>#REF!</f>
        <v>#REF!</v>
      </c>
      <c r="K131" s="31" t="e">
        <f>#REF!</f>
        <v>#REF!</v>
      </c>
      <c r="L131" s="31" t="e">
        <f>#REF!</f>
        <v>#REF!</v>
      </c>
      <c r="M131" s="31"/>
      <c r="N131" s="31" t="e">
        <f t="shared" si="20"/>
        <v>#REF!</v>
      </c>
      <c r="O131" s="31" t="e">
        <f>#REF!</f>
        <v>#REF!</v>
      </c>
      <c r="P131" s="31" t="e">
        <f>#REF!</f>
        <v>#REF!</v>
      </c>
      <c r="Q131" s="31" t="e">
        <f>#REF!</f>
        <v>#REF!</v>
      </c>
      <c r="R131" s="31" t="e">
        <f>#REF!</f>
        <v>#REF!</v>
      </c>
      <c r="S131" s="31" t="e">
        <f>#REF!</f>
        <v>#REF!</v>
      </c>
      <c r="T131" s="31" t="e">
        <f>#REF!</f>
        <v>#REF!</v>
      </c>
      <c r="U131" s="31">
        <v>0</v>
      </c>
      <c r="V131" s="31" t="e">
        <f>#REF!</f>
        <v>#REF!</v>
      </c>
      <c r="W131" s="31">
        <v>0</v>
      </c>
      <c r="X131" s="31" t="e">
        <f>#REF!</f>
        <v>#REF!</v>
      </c>
      <c r="Y131" s="31" t="e">
        <f>#REF!</f>
        <v>#REF!</v>
      </c>
      <c r="Z131" s="31" t="e">
        <f>#REF!</f>
        <v>#REF!</v>
      </c>
      <c r="AA131" s="31" t="e">
        <f>#REF!</f>
        <v>#REF!</v>
      </c>
      <c r="AB131" s="31" t="e">
        <f>#REF!</f>
        <v>#REF!</v>
      </c>
      <c r="AC131" s="31" t="e">
        <f>#REF!</f>
        <v>#REF!</v>
      </c>
      <c r="AD131" s="35" t="e">
        <f t="shared" si="19"/>
        <v>#REF!</v>
      </c>
      <c r="AE131" s="27" t="e">
        <f>SUM(AD123:AD131)</f>
        <v>#REF!</v>
      </c>
      <c r="AF131" s="27" t="e">
        <f>SUM(AD123:AD131)</f>
        <v>#REF!</v>
      </c>
    </row>
    <row r="132" spans="1:32" s="16" customFormat="1" x14ac:dyDescent="0.2">
      <c r="A132" s="4" t="s">
        <v>235</v>
      </c>
      <c r="B132" s="4" t="s">
        <v>236</v>
      </c>
      <c r="C132" s="20">
        <f>COCC!E129</f>
        <v>1417.7638000000006</v>
      </c>
      <c r="D132" s="20">
        <f>PHM!E129</f>
        <v>0</v>
      </c>
      <c r="E132" s="20"/>
      <c r="F132" s="20" t="e">
        <f>#REF!</f>
        <v>#REF!</v>
      </c>
      <c r="G132" s="20" t="e">
        <f>#REF!</f>
        <v>#REF!</v>
      </c>
      <c r="H132" s="20" t="e">
        <f>#REF!</f>
        <v>#REF!</v>
      </c>
      <c r="I132" s="20" t="e">
        <f>#REF!</f>
        <v>#REF!</v>
      </c>
      <c r="J132" s="20" t="e">
        <f>#REF!</f>
        <v>#REF!</v>
      </c>
      <c r="K132" s="20" t="e">
        <f>#REF!</f>
        <v>#REF!</v>
      </c>
      <c r="L132" s="20" t="e">
        <f>#REF!</f>
        <v>#REF!</v>
      </c>
      <c r="M132" s="20"/>
      <c r="N132" s="20" t="e">
        <f>SUM(N123:N131)</f>
        <v>#REF!</v>
      </c>
      <c r="O132" s="20" t="e">
        <f>#REF!</f>
        <v>#REF!</v>
      </c>
      <c r="P132" s="20" t="e">
        <f>#REF!</f>
        <v>#REF!</v>
      </c>
      <c r="Q132" s="20" t="e">
        <f>#REF!</f>
        <v>#REF!</v>
      </c>
      <c r="R132" s="20" t="e">
        <f>#REF!</f>
        <v>#REF!</v>
      </c>
      <c r="S132" s="20" t="e">
        <f>#REF!</f>
        <v>#REF!</v>
      </c>
      <c r="T132" s="20" t="e">
        <f>#REF!</f>
        <v>#REF!</v>
      </c>
      <c r="U132" s="20">
        <v>0</v>
      </c>
      <c r="V132" s="20" t="e">
        <f>#REF!</f>
        <v>#REF!</v>
      </c>
      <c r="W132" s="20">
        <v>0</v>
      </c>
      <c r="X132" s="20" t="e">
        <f>#REF!</f>
        <v>#REF!</v>
      </c>
      <c r="Y132" s="20" t="e">
        <f>#REF!</f>
        <v>#REF!</v>
      </c>
      <c r="Z132" s="20" t="e">
        <f>#REF!</f>
        <v>#REF!</v>
      </c>
      <c r="AA132" s="11" t="e">
        <f>#REF!</f>
        <v>#REF!</v>
      </c>
      <c r="AB132" s="20" t="e">
        <f>#REF!</f>
        <v>#REF!</v>
      </c>
      <c r="AC132" s="20" t="e">
        <f>#REF!</f>
        <v>#REF!</v>
      </c>
      <c r="AD132" s="30" t="e">
        <f t="shared" si="19"/>
        <v>#REF!</v>
      </c>
      <c r="AE132" s="30" t="e">
        <f>AD132-AE131</f>
        <v>#REF!</v>
      </c>
    </row>
    <row r="133" spans="1:32" x14ac:dyDescent="0.2">
      <c r="A133" s="6"/>
      <c r="B133" s="6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47" t="e">
        <f>SUM(F132:L132)</f>
        <v>#REF!</v>
      </c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</row>
    <row r="134" spans="1:32" x14ac:dyDescent="0.2">
      <c r="A134" s="4" t="s">
        <v>237</v>
      </c>
      <c r="B134" s="4" t="s">
        <v>238</v>
      </c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spans="1:32" x14ac:dyDescent="0.2">
      <c r="A135" s="5" t="s">
        <v>239</v>
      </c>
      <c r="B135" s="5" t="s">
        <v>240</v>
      </c>
      <c r="C135" s="11">
        <f>COCC!E132</f>
        <v>0</v>
      </c>
      <c r="D135" s="11">
        <f>PHM!E132</f>
        <v>0</v>
      </c>
      <c r="E135" s="11"/>
      <c r="F135" s="11" t="e">
        <f>#REF!</f>
        <v>#REF!</v>
      </c>
      <c r="G135" s="11" t="e">
        <f>#REF!</f>
        <v>#REF!</v>
      </c>
      <c r="H135" s="11" t="e">
        <f>#REF!</f>
        <v>#REF!</v>
      </c>
      <c r="I135" s="11" t="e">
        <f>#REF!</f>
        <v>#REF!</v>
      </c>
      <c r="J135" s="11" t="e">
        <f>#REF!</f>
        <v>#REF!</v>
      </c>
      <c r="K135" s="11" t="e">
        <f>#REF!</f>
        <v>#REF!</v>
      </c>
      <c r="L135" s="11" t="e">
        <f>#REF!</f>
        <v>#REF!</v>
      </c>
      <c r="M135" s="11"/>
      <c r="N135" s="11" t="e">
        <f>SUM(F135:L135)</f>
        <v>#REF!</v>
      </c>
      <c r="O135" s="11" t="e">
        <f>#REF!</f>
        <v>#REF!</v>
      </c>
      <c r="P135" s="11" t="e">
        <f>#REF!</f>
        <v>#REF!</v>
      </c>
      <c r="Q135" s="11" t="e">
        <f>#REF!</f>
        <v>#REF!</v>
      </c>
      <c r="R135" s="11" t="e">
        <f>#REF!</f>
        <v>#REF!</v>
      </c>
      <c r="S135" s="11" t="e">
        <f>#REF!</f>
        <v>#REF!</v>
      </c>
      <c r="T135" s="11" t="e">
        <f>#REF!</f>
        <v>#REF!</v>
      </c>
      <c r="U135" s="11">
        <v>0</v>
      </c>
      <c r="V135" s="11" t="e">
        <f>#REF!</f>
        <v>#REF!</v>
      </c>
      <c r="W135" s="11">
        <v>0</v>
      </c>
      <c r="X135" s="11" t="e">
        <f>#REF!</f>
        <v>#REF!</v>
      </c>
      <c r="Y135" s="11" t="e">
        <f>#REF!</f>
        <v>#REF!</v>
      </c>
      <c r="Z135" s="11" t="e">
        <f>#REF!</f>
        <v>#REF!</v>
      </c>
      <c r="AA135" s="11" t="e">
        <f>#REF!</f>
        <v>#REF!</v>
      </c>
      <c r="AB135" s="11" t="e">
        <f>#REF!</f>
        <v>#REF!</v>
      </c>
      <c r="AC135" s="11" t="e">
        <f>#REF!</f>
        <v>#REF!</v>
      </c>
      <c r="AD135" s="27" t="e">
        <f t="shared" ref="AD135:AD168" si="21">SUM(N135:AC135)</f>
        <v>#REF!</v>
      </c>
    </row>
    <row r="136" spans="1:32" x14ac:dyDescent="0.2">
      <c r="A136" s="5" t="s">
        <v>241</v>
      </c>
      <c r="B136" s="5" t="s">
        <v>242</v>
      </c>
      <c r="C136" s="11">
        <f>COCC!E133</f>
        <v>0</v>
      </c>
      <c r="D136" s="11">
        <f>PHM!E133</f>
        <v>0</v>
      </c>
      <c r="E136" s="11"/>
      <c r="F136" s="11" t="e">
        <f>#REF!</f>
        <v>#REF!</v>
      </c>
      <c r="G136" s="11" t="e">
        <f>#REF!</f>
        <v>#REF!</v>
      </c>
      <c r="H136" s="11" t="e">
        <f>#REF!</f>
        <v>#REF!</v>
      </c>
      <c r="I136" s="11" t="e">
        <f>#REF!</f>
        <v>#REF!</v>
      </c>
      <c r="J136" s="11" t="e">
        <f>#REF!</f>
        <v>#REF!</v>
      </c>
      <c r="K136" s="11" t="e">
        <f>#REF!</f>
        <v>#REF!</v>
      </c>
      <c r="L136" s="11" t="e">
        <f>#REF!</f>
        <v>#REF!</v>
      </c>
      <c r="M136" s="11"/>
      <c r="N136" s="11" t="e">
        <f t="shared" ref="N136:N166" si="22">SUM(F136:L136)</f>
        <v>#REF!</v>
      </c>
      <c r="O136" s="11" t="e">
        <f>#REF!</f>
        <v>#REF!</v>
      </c>
      <c r="P136" s="11" t="e">
        <f>#REF!</f>
        <v>#REF!</v>
      </c>
      <c r="Q136" s="11" t="e">
        <f>#REF!</f>
        <v>#REF!</v>
      </c>
      <c r="R136" s="11" t="e">
        <f>#REF!</f>
        <v>#REF!</v>
      </c>
      <c r="S136" s="11" t="e">
        <f>#REF!</f>
        <v>#REF!</v>
      </c>
      <c r="T136" s="11" t="e">
        <f>#REF!</f>
        <v>#REF!</v>
      </c>
      <c r="U136" s="11">
        <v>0</v>
      </c>
      <c r="V136" s="11" t="e">
        <f>#REF!</f>
        <v>#REF!</v>
      </c>
      <c r="W136" s="11">
        <v>0</v>
      </c>
      <c r="X136" s="11" t="e">
        <f>#REF!</f>
        <v>#REF!</v>
      </c>
      <c r="Y136" s="11" t="e">
        <f>#REF!</f>
        <v>#REF!</v>
      </c>
      <c r="Z136" s="11" t="e">
        <f>#REF!</f>
        <v>#REF!</v>
      </c>
      <c r="AA136" s="11" t="e">
        <f>#REF!</f>
        <v>#REF!</v>
      </c>
      <c r="AB136" s="11" t="e">
        <f>#REF!</f>
        <v>#REF!</v>
      </c>
      <c r="AC136" s="11" t="e">
        <f>#REF!</f>
        <v>#REF!</v>
      </c>
      <c r="AD136" s="27" t="e">
        <f t="shared" si="21"/>
        <v>#REF!</v>
      </c>
    </row>
    <row r="137" spans="1:32" x14ac:dyDescent="0.2">
      <c r="A137" s="5" t="s">
        <v>243</v>
      </c>
      <c r="B137" s="5" t="s">
        <v>244</v>
      </c>
      <c r="C137" s="11">
        <f>COCC!E134</f>
        <v>0</v>
      </c>
      <c r="D137" s="11">
        <f>PHM!E134</f>
        <v>0</v>
      </c>
      <c r="E137" s="11"/>
      <c r="F137" s="11" t="e">
        <f>#REF!</f>
        <v>#REF!</v>
      </c>
      <c r="G137" s="11" t="e">
        <f>#REF!</f>
        <v>#REF!</v>
      </c>
      <c r="H137" s="11" t="e">
        <f>#REF!</f>
        <v>#REF!</v>
      </c>
      <c r="I137" s="11" t="e">
        <f>#REF!</f>
        <v>#REF!</v>
      </c>
      <c r="J137" s="11" t="e">
        <f>#REF!</f>
        <v>#REF!</v>
      </c>
      <c r="K137" s="11" t="e">
        <f>#REF!</f>
        <v>#REF!</v>
      </c>
      <c r="L137" s="11" t="e">
        <f>#REF!</f>
        <v>#REF!</v>
      </c>
      <c r="M137" s="11"/>
      <c r="N137" s="11" t="e">
        <f t="shared" si="22"/>
        <v>#REF!</v>
      </c>
      <c r="O137" s="11" t="e">
        <f>#REF!</f>
        <v>#REF!</v>
      </c>
      <c r="P137" s="11" t="e">
        <f>#REF!</f>
        <v>#REF!</v>
      </c>
      <c r="Q137" s="11" t="e">
        <f>#REF!</f>
        <v>#REF!</v>
      </c>
      <c r="R137" s="11" t="e">
        <f>#REF!</f>
        <v>#REF!</v>
      </c>
      <c r="S137" s="11" t="e">
        <f>#REF!</f>
        <v>#REF!</v>
      </c>
      <c r="T137" s="11" t="e">
        <f>#REF!</f>
        <v>#REF!</v>
      </c>
      <c r="U137" s="11">
        <v>0</v>
      </c>
      <c r="V137" s="11" t="e">
        <f>#REF!</f>
        <v>#REF!</v>
      </c>
      <c r="W137" s="11">
        <v>0</v>
      </c>
      <c r="X137" s="11" t="e">
        <f>#REF!</f>
        <v>#REF!</v>
      </c>
      <c r="Y137" s="11" t="e">
        <f>#REF!</f>
        <v>#REF!</v>
      </c>
      <c r="Z137" s="11" t="e">
        <f>#REF!</f>
        <v>#REF!</v>
      </c>
      <c r="AA137" s="11" t="e">
        <f>#REF!</f>
        <v>#REF!</v>
      </c>
      <c r="AB137" s="11" t="e">
        <f>#REF!</f>
        <v>#REF!</v>
      </c>
      <c r="AC137" s="11" t="e">
        <f>#REF!</f>
        <v>#REF!</v>
      </c>
      <c r="AD137" s="27" t="e">
        <f t="shared" si="21"/>
        <v>#REF!</v>
      </c>
    </row>
    <row r="138" spans="1:32" x14ac:dyDescent="0.2">
      <c r="A138" s="5" t="s">
        <v>245</v>
      </c>
      <c r="B138" s="5" t="s">
        <v>246</v>
      </c>
      <c r="C138" s="11">
        <f>COCC!E135</f>
        <v>0</v>
      </c>
      <c r="D138" s="11">
        <f>PHM!E135</f>
        <v>0</v>
      </c>
      <c r="E138" s="11"/>
      <c r="F138" s="11" t="e">
        <f>#REF!</f>
        <v>#REF!</v>
      </c>
      <c r="G138" s="11" t="e">
        <f>#REF!</f>
        <v>#REF!</v>
      </c>
      <c r="H138" s="11" t="e">
        <f>#REF!</f>
        <v>#REF!</v>
      </c>
      <c r="I138" s="11" t="e">
        <f>#REF!</f>
        <v>#REF!</v>
      </c>
      <c r="J138" s="11" t="e">
        <f>#REF!</f>
        <v>#REF!</v>
      </c>
      <c r="K138" s="11" t="e">
        <f>#REF!</f>
        <v>#REF!</v>
      </c>
      <c r="L138" s="11" t="e">
        <f>#REF!</f>
        <v>#REF!</v>
      </c>
      <c r="M138" s="11"/>
      <c r="N138" s="11" t="e">
        <f t="shared" si="22"/>
        <v>#REF!</v>
      </c>
      <c r="O138" s="11" t="e">
        <f>#REF!</f>
        <v>#REF!</v>
      </c>
      <c r="P138" s="11" t="e">
        <f>#REF!</f>
        <v>#REF!</v>
      </c>
      <c r="Q138" s="11" t="e">
        <f>#REF!</f>
        <v>#REF!</v>
      </c>
      <c r="R138" s="11" t="e">
        <f>#REF!</f>
        <v>#REF!</v>
      </c>
      <c r="S138" s="11" t="e">
        <f>#REF!</f>
        <v>#REF!</v>
      </c>
      <c r="T138" s="11" t="e">
        <f>#REF!</f>
        <v>#REF!</v>
      </c>
      <c r="U138" s="11">
        <v>0</v>
      </c>
      <c r="V138" s="11" t="e">
        <f>#REF!</f>
        <v>#REF!</v>
      </c>
      <c r="W138" s="11">
        <v>0</v>
      </c>
      <c r="X138" s="11" t="e">
        <f>#REF!</f>
        <v>#REF!</v>
      </c>
      <c r="Y138" s="11" t="e">
        <f>#REF!</f>
        <v>#REF!</v>
      </c>
      <c r="Z138" s="11" t="e">
        <f>#REF!</f>
        <v>#REF!</v>
      </c>
      <c r="AA138" s="11" t="e">
        <f>#REF!</f>
        <v>#REF!</v>
      </c>
      <c r="AB138" s="11" t="e">
        <f>#REF!</f>
        <v>#REF!</v>
      </c>
      <c r="AC138" s="11" t="e">
        <f>#REF!</f>
        <v>#REF!</v>
      </c>
      <c r="AD138" s="27" t="e">
        <f t="shared" si="21"/>
        <v>#REF!</v>
      </c>
    </row>
    <row r="139" spans="1:32" x14ac:dyDescent="0.2">
      <c r="A139" s="5" t="s">
        <v>247</v>
      </c>
      <c r="B139" s="5" t="s">
        <v>248</v>
      </c>
      <c r="C139" s="11">
        <f>COCC!E136</f>
        <v>0</v>
      </c>
      <c r="D139" s="11">
        <f>PHM!E136</f>
        <v>0</v>
      </c>
      <c r="E139" s="11"/>
      <c r="F139" s="11" t="e">
        <f>#REF!</f>
        <v>#REF!</v>
      </c>
      <c r="G139" s="11" t="e">
        <f>#REF!</f>
        <v>#REF!</v>
      </c>
      <c r="H139" s="11" t="e">
        <f>#REF!</f>
        <v>#REF!</v>
      </c>
      <c r="I139" s="11" t="e">
        <f>#REF!</f>
        <v>#REF!</v>
      </c>
      <c r="J139" s="11" t="e">
        <f>#REF!</f>
        <v>#REF!</v>
      </c>
      <c r="K139" s="11" t="e">
        <f>#REF!</f>
        <v>#REF!</v>
      </c>
      <c r="L139" s="11" t="e">
        <f>#REF!</f>
        <v>#REF!</v>
      </c>
      <c r="M139" s="11"/>
      <c r="N139" s="11" t="e">
        <f t="shared" si="22"/>
        <v>#REF!</v>
      </c>
      <c r="O139" s="11" t="e">
        <f>#REF!</f>
        <v>#REF!</v>
      </c>
      <c r="P139" s="11" t="e">
        <f>#REF!</f>
        <v>#REF!</v>
      </c>
      <c r="Q139" s="11" t="e">
        <f>#REF!</f>
        <v>#REF!</v>
      </c>
      <c r="R139" s="11" t="e">
        <f>#REF!</f>
        <v>#REF!</v>
      </c>
      <c r="S139" s="11" t="e">
        <f>#REF!</f>
        <v>#REF!</v>
      </c>
      <c r="T139" s="11" t="e">
        <f>#REF!</f>
        <v>#REF!</v>
      </c>
      <c r="U139" s="11">
        <v>0</v>
      </c>
      <c r="V139" s="11" t="e">
        <f>#REF!</f>
        <v>#REF!</v>
      </c>
      <c r="W139" s="11">
        <v>0</v>
      </c>
      <c r="X139" s="11" t="e">
        <f>#REF!</f>
        <v>#REF!</v>
      </c>
      <c r="Y139" s="11" t="e">
        <f>#REF!</f>
        <v>#REF!</v>
      </c>
      <c r="Z139" s="11" t="e">
        <f>#REF!</f>
        <v>#REF!</v>
      </c>
      <c r="AA139" s="11" t="e">
        <f>#REF!</f>
        <v>#REF!</v>
      </c>
      <c r="AB139" s="11" t="e">
        <f>#REF!</f>
        <v>#REF!</v>
      </c>
      <c r="AC139" s="11" t="e">
        <f>#REF!</f>
        <v>#REF!</v>
      </c>
      <c r="AD139" s="27" t="e">
        <f t="shared" si="21"/>
        <v>#REF!</v>
      </c>
    </row>
    <row r="140" spans="1:32" hidden="1" x14ac:dyDescent="0.2">
      <c r="A140" s="5" t="s">
        <v>249</v>
      </c>
      <c r="B140" s="5" t="s">
        <v>250</v>
      </c>
      <c r="C140" s="11">
        <f>COCC!E137</f>
        <v>0</v>
      </c>
      <c r="D140" s="11">
        <f>PHM!E137</f>
        <v>0</v>
      </c>
      <c r="E140" s="11"/>
      <c r="F140" s="11" t="e">
        <f>#REF!</f>
        <v>#REF!</v>
      </c>
      <c r="G140" s="11" t="e">
        <f>#REF!</f>
        <v>#REF!</v>
      </c>
      <c r="H140" s="11" t="e">
        <f>#REF!</f>
        <v>#REF!</v>
      </c>
      <c r="I140" s="11" t="e">
        <f>#REF!</f>
        <v>#REF!</v>
      </c>
      <c r="J140" s="11" t="e">
        <f>#REF!</f>
        <v>#REF!</v>
      </c>
      <c r="K140" s="11" t="e">
        <f>#REF!</f>
        <v>#REF!</v>
      </c>
      <c r="L140" s="11" t="e">
        <f>#REF!</f>
        <v>#REF!</v>
      </c>
      <c r="M140" s="11"/>
      <c r="N140" s="11" t="e">
        <f t="shared" si="22"/>
        <v>#REF!</v>
      </c>
      <c r="O140" s="11" t="e">
        <f>#REF!</f>
        <v>#REF!</v>
      </c>
      <c r="P140" s="11" t="e">
        <f>#REF!</f>
        <v>#REF!</v>
      </c>
      <c r="Q140" s="11" t="e">
        <f>#REF!</f>
        <v>#REF!</v>
      </c>
      <c r="R140" s="11" t="e">
        <f>#REF!</f>
        <v>#REF!</v>
      </c>
      <c r="S140" s="11" t="e">
        <f>#REF!</f>
        <v>#REF!</v>
      </c>
      <c r="T140" s="11" t="e">
        <f>#REF!</f>
        <v>#REF!</v>
      </c>
      <c r="U140" s="11">
        <v>0</v>
      </c>
      <c r="V140" s="11" t="e">
        <f>#REF!</f>
        <v>#REF!</v>
      </c>
      <c r="W140" s="11">
        <v>0</v>
      </c>
      <c r="X140" s="11" t="e">
        <f>#REF!</f>
        <v>#REF!</v>
      </c>
      <c r="Y140" s="11" t="e">
        <f>#REF!</f>
        <v>#REF!</v>
      </c>
      <c r="Z140" s="11" t="e">
        <f>#REF!</f>
        <v>#REF!</v>
      </c>
      <c r="AA140" s="11" t="e">
        <f>#REF!</f>
        <v>#REF!</v>
      </c>
      <c r="AB140" s="11" t="e">
        <f>#REF!</f>
        <v>#REF!</v>
      </c>
      <c r="AC140" s="11" t="e">
        <f>#REF!</f>
        <v>#REF!</v>
      </c>
      <c r="AD140" s="27" t="e">
        <f t="shared" si="21"/>
        <v>#REF!</v>
      </c>
    </row>
    <row r="141" spans="1:32" x14ac:dyDescent="0.2">
      <c r="A141" s="5" t="s">
        <v>251</v>
      </c>
      <c r="B141" s="5" t="s">
        <v>252</v>
      </c>
      <c r="C141" s="11">
        <f>COCC!E138</f>
        <v>0</v>
      </c>
      <c r="D141" s="11">
        <f>PHM!E138</f>
        <v>0</v>
      </c>
      <c r="E141" s="11"/>
      <c r="F141" s="11" t="e">
        <f>#REF!</f>
        <v>#REF!</v>
      </c>
      <c r="G141" s="11" t="e">
        <f>#REF!</f>
        <v>#REF!</v>
      </c>
      <c r="H141" s="11" t="e">
        <f>#REF!</f>
        <v>#REF!</v>
      </c>
      <c r="I141" s="11" t="e">
        <f>#REF!</f>
        <v>#REF!</v>
      </c>
      <c r="J141" s="11" t="e">
        <f>#REF!</f>
        <v>#REF!</v>
      </c>
      <c r="K141" s="11" t="e">
        <f>#REF!</f>
        <v>#REF!</v>
      </c>
      <c r="L141" s="11" t="e">
        <f>#REF!</f>
        <v>#REF!</v>
      </c>
      <c r="M141" s="11"/>
      <c r="N141" s="11" t="e">
        <f t="shared" si="22"/>
        <v>#REF!</v>
      </c>
      <c r="O141" s="11" t="e">
        <f>#REF!</f>
        <v>#REF!</v>
      </c>
      <c r="P141" s="11" t="e">
        <f>#REF!</f>
        <v>#REF!</v>
      </c>
      <c r="Q141" s="11" t="e">
        <f>#REF!</f>
        <v>#REF!</v>
      </c>
      <c r="R141" s="11" t="e">
        <f>#REF!</f>
        <v>#REF!</v>
      </c>
      <c r="S141" s="11" t="e">
        <f>#REF!</f>
        <v>#REF!</v>
      </c>
      <c r="T141" s="11" t="e">
        <f>#REF!</f>
        <v>#REF!</v>
      </c>
      <c r="U141" s="11">
        <v>0</v>
      </c>
      <c r="V141" s="11" t="e">
        <f>#REF!</f>
        <v>#REF!</v>
      </c>
      <c r="W141" s="11">
        <v>0</v>
      </c>
      <c r="X141" s="11" t="e">
        <f>#REF!</f>
        <v>#REF!</v>
      </c>
      <c r="Y141" s="11" t="e">
        <f>#REF!</f>
        <v>#REF!</v>
      </c>
      <c r="Z141" s="11" t="e">
        <f>#REF!</f>
        <v>#REF!</v>
      </c>
      <c r="AA141" s="11" t="e">
        <f>#REF!</f>
        <v>#REF!</v>
      </c>
      <c r="AB141" s="11" t="e">
        <f>#REF!</f>
        <v>#REF!</v>
      </c>
      <c r="AC141" s="11" t="e">
        <f>#REF!</f>
        <v>#REF!</v>
      </c>
      <c r="AD141" s="27" t="e">
        <f t="shared" si="21"/>
        <v>#REF!</v>
      </c>
    </row>
    <row r="142" spans="1:32" x14ac:dyDescent="0.2">
      <c r="A142" s="5" t="s">
        <v>253</v>
      </c>
      <c r="B142" s="5" t="s">
        <v>254</v>
      </c>
      <c r="C142" s="11">
        <f>COCC!E139</f>
        <v>0</v>
      </c>
      <c r="D142" s="11">
        <f>PHM!E139</f>
        <v>0</v>
      </c>
      <c r="E142" s="11"/>
      <c r="F142" s="11" t="e">
        <f>#REF!</f>
        <v>#REF!</v>
      </c>
      <c r="G142" s="11" t="e">
        <f>#REF!</f>
        <v>#REF!</v>
      </c>
      <c r="H142" s="11" t="e">
        <f>#REF!</f>
        <v>#REF!</v>
      </c>
      <c r="I142" s="11" t="e">
        <f>#REF!</f>
        <v>#REF!</v>
      </c>
      <c r="J142" s="11" t="e">
        <f>#REF!</f>
        <v>#REF!</v>
      </c>
      <c r="K142" s="11" t="e">
        <f>#REF!</f>
        <v>#REF!</v>
      </c>
      <c r="L142" s="11" t="e">
        <f>#REF!</f>
        <v>#REF!</v>
      </c>
      <c r="M142" s="11"/>
      <c r="N142" s="11" t="e">
        <f t="shared" si="22"/>
        <v>#REF!</v>
      </c>
      <c r="O142" s="11" t="e">
        <f>#REF!</f>
        <v>#REF!</v>
      </c>
      <c r="P142" s="11" t="e">
        <f>#REF!</f>
        <v>#REF!</v>
      </c>
      <c r="Q142" s="11" t="e">
        <f>#REF!</f>
        <v>#REF!</v>
      </c>
      <c r="R142" s="11" t="e">
        <f>#REF!</f>
        <v>#REF!</v>
      </c>
      <c r="S142" s="11" t="e">
        <f>#REF!</f>
        <v>#REF!</v>
      </c>
      <c r="T142" s="11" t="e">
        <f>#REF!</f>
        <v>#REF!</v>
      </c>
      <c r="U142" s="11">
        <v>0</v>
      </c>
      <c r="V142" s="11" t="e">
        <f>#REF!</f>
        <v>#REF!</v>
      </c>
      <c r="W142" s="11">
        <v>0</v>
      </c>
      <c r="X142" s="11" t="e">
        <f>#REF!</f>
        <v>#REF!</v>
      </c>
      <c r="Y142" s="11" t="e">
        <f>#REF!</f>
        <v>#REF!</v>
      </c>
      <c r="Z142" s="11" t="e">
        <f>#REF!</f>
        <v>#REF!</v>
      </c>
      <c r="AA142" s="11" t="e">
        <f>#REF!</f>
        <v>#REF!</v>
      </c>
      <c r="AB142" s="11" t="e">
        <f>#REF!</f>
        <v>#REF!</v>
      </c>
      <c r="AC142" s="11" t="e">
        <f>#REF!</f>
        <v>#REF!</v>
      </c>
      <c r="AD142" s="27" t="e">
        <f t="shared" si="21"/>
        <v>#REF!</v>
      </c>
    </row>
    <row r="143" spans="1:32" x14ac:dyDescent="0.2">
      <c r="A143" s="5" t="s">
        <v>255</v>
      </c>
      <c r="B143" s="5" t="s">
        <v>256</v>
      </c>
      <c r="C143" s="11">
        <f>COCC!E140</f>
        <v>0</v>
      </c>
      <c r="D143" s="11">
        <f>PHM!E140</f>
        <v>0</v>
      </c>
      <c r="E143" s="11"/>
      <c r="F143" s="11" t="e">
        <f>#REF!</f>
        <v>#REF!</v>
      </c>
      <c r="G143" s="11" t="e">
        <f>#REF!</f>
        <v>#REF!</v>
      </c>
      <c r="H143" s="11" t="e">
        <f>#REF!</f>
        <v>#REF!</v>
      </c>
      <c r="I143" s="11" t="e">
        <f>#REF!</f>
        <v>#REF!</v>
      </c>
      <c r="J143" s="11" t="e">
        <f>#REF!</f>
        <v>#REF!</v>
      </c>
      <c r="K143" s="11" t="e">
        <f>#REF!</f>
        <v>#REF!</v>
      </c>
      <c r="L143" s="11" t="e">
        <f>#REF!</f>
        <v>#REF!</v>
      </c>
      <c r="M143" s="11"/>
      <c r="N143" s="11" t="e">
        <f t="shared" si="22"/>
        <v>#REF!</v>
      </c>
      <c r="O143" s="11" t="e">
        <f>#REF!</f>
        <v>#REF!</v>
      </c>
      <c r="P143" s="11" t="e">
        <f>#REF!</f>
        <v>#REF!</v>
      </c>
      <c r="Q143" s="11" t="e">
        <f>#REF!</f>
        <v>#REF!</v>
      </c>
      <c r="R143" s="11" t="e">
        <f>#REF!</f>
        <v>#REF!</v>
      </c>
      <c r="S143" s="11" t="e">
        <f>#REF!</f>
        <v>#REF!</v>
      </c>
      <c r="T143" s="11" t="e">
        <f>#REF!</f>
        <v>#REF!</v>
      </c>
      <c r="U143" s="11">
        <v>0</v>
      </c>
      <c r="V143" s="11" t="e">
        <f>#REF!</f>
        <v>#REF!</v>
      </c>
      <c r="W143" s="11">
        <v>0</v>
      </c>
      <c r="X143" s="11" t="e">
        <f>#REF!</f>
        <v>#REF!</v>
      </c>
      <c r="Y143" s="11" t="e">
        <f>#REF!</f>
        <v>#REF!</v>
      </c>
      <c r="Z143" s="11" t="e">
        <f>#REF!</f>
        <v>#REF!</v>
      </c>
      <c r="AA143" s="11" t="e">
        <f>#REF!</f>
        <v>#REF!</v>
      </c>
      <c r="AB143" s="11" t="e">
        <f>#REF!</f>
        <v>#REF!</v>
      </c>
      <c r="AC143" s="11" t="e">
        <f>#REF!</f>
        <v>#REF!</v>
      </c>
      <c r="AD143" s="27" t="e">
        <f t="shared" si="21"/>
        <v>#REF!</v>
      </c>
    </row>
    <row r="144" spans="1:32" hidden="1" x14ac:dyDescent="0.2">
      <c r="A144" s="5" t="s">
        <v>257</v>
      </c>
      <c r="B144" s="5" t="s">
        <v>258</v>
      </c>
      <c r="C144" s="11">
        <f>COCC!E141</f>
        <v>0</v>
      </c>
      <c r="D144" s="11">
        <f>PHM!E141</f>
        <v>0</v>
      </c>
      <c r="E144" s="11"/>
      <c r="F144" s="11" t="e">
        <f>#REF!</f>
        <v>#REF!</v>
      </c>
      <c r="G144" s="11" t="e">
        <f>#REF!</f>
        <v>#REF!</v>
      </c>
      <c r="H144" s="11" t="e">
        <f>#REF!</f>
        <v>#REF!</v>
      </c>
      <c r="I144" s="11" t="e">
        <f>#REF!</f>
        <v>#REF!</v>
      </c>
      <c r="J144" s="11" t="e">
        <f>#REF!</f>
        <v>#REF!</v>
      </c>
      <c r="K144" s="11" t="e">
        <f>#REF!</f>
        <v>#REF!</v>
      </c>
      <c r="L144" s="11" t="e">
        <f>#REF!</f>
        <v>#REF!</v>
      </c>
      <c r="M144" s="11"/>
      <c r="N144" s="11" t="e">
        <f t="shared" si="22"/>
        <v>#REF!</v>
      </c>
      <c r="O144" s="11" t="e">
        <f>#REF!</f>
        <v>#REF!</v>
      </c>
      <c r="P144" s="11" t="e">
        <f>#REF!</f>
        <v>#REF!</v>
      </c>
      <c r="Q144" s="11" t="e">
        <f>#REF!</f>
        <v>#REF!</v>
      </c>
      <c r="R144" s="11" t="e">
        <f>#REF!</f>
        <v>#REF!</v>
      </c>
      <c r="S144" s="11" t="e">
        <f>#REF!</f>
        <v>#REF!</v>
      </c>
      <c r="T144" s="11" t="e">
        <f>#REF!</f>
        <v>#REF!</v>
      </c>
      <c r="U144" s="11">
        <v>0</v>
      </c>
      <c r="V144" s="11" t="e">
        <f>#REF!</f>
        <v>#REF!</v>
      </c>
      <c r="W144" s="11">
        <v>0</v>
      </c>
      <c r="X144" s="11" t="e">
        <f>#REF!</f>
        <v>#REF!</v>
      </c>
      <c r="Y144" s="11" t="e">
        <f>#REF!</f>
        <v>#REF!</v>
      </c>
      <c r="Z144" s="11" t="e">
        <f>#REF!</f>
        <v>#REF!</v>
      </c>
      <c r="AA144" s="11" t="e">
        <f>#REF!</f>
        <v>#REF!</v>
      </c>
      <c r="AB144" s="11" t="e">
        <f>#REF!</f>
        <v>#REF!</v>
      </c>
      <c r="AC144" s="11" t="e">
        <f>#REF!</f>
        <v>#REF!</v>
      </c>
      <c r="AD144" s="27" t="e">
        <f t="shared" si="21"/>
        <v>#REF!</v>
      </c>
    </row>
    <row r="145" spans="1:30" x14ac:dyDescent="0.2">
      <c r="A145" s="5" t="s">
        <v>259</v>
      </c>
      <c r="B145" s="5" t="s">
        <v>260</v>
      </c>
      <c r="C145" s="11">
        <f>COCC!E142</f>
        <v>0</v>
      </c>
      <c r="D145" s="11">
        <f>PHM!E142</f>
        <v>0</v>
      </c>
      <c r="E145" s="11"/>
      <c r="F145" s="11" t="e">
        <f>#REF!</f>
        <v>#REF!</v>
      </c>
      <c r="G145" s="11" t="e">
        <f>#REF!</f>
        <v>#REF!</v>
      </c>
      <c r="H145" s="11" t="e">
        <f>#REF!</f>
        <v>#REF!</v>
      </c>
      <c r="I145" s="11" t="e">
        <f>#REF!</f>
        <v>#REF!</v>
      </c>
      <c r="J145" s="11" t="e">
        <f>#REF!</f>
        <v>#REF!</v>
      </c>
      <c r="K145" s="11" t="e">
        <f>#REF!</f>
        <v>#REF!</v>
      </c>
      <c r="L145" s="11" t="e">
        <f>#REF!</f>
        <v>#REF!</v>
      </c>
      <c r="M145" s="11"/>
      <c r="N145" s="11" t="e">
        <f t="shared" si="22"/>
        <v>#REF!</v>
      </c>
      <c r="O145" s="11" t="e">
        <f>#REF!</f>
        <v>#REF!</v>
      </c>
      <c r="P145" s="11" t="e">
        <f>#REF!</f>
        <v>#REF!</v>
      </c>
      <c r="Q145" s="11" t="e">
        <f>#REF!</f>
        <v>#REF!</v>
      </c>
      <c r="R145" s="11" t="e">
        <f>#REF!</f>
        <v>#REF!</v>
      </c>
      <c r="S145" s="11" t="e">
        <f>#REF!</f>
        <v>#REF!</v>
      </c>
      <c r="T145" s="11" t="e">
        <f>#REF!</f>
        <v>#REF!</v>
      </c>
      <c r="U145" s="11">
        <v>0</v>
      </c>
      <c r="V145" s="11" t="e">
        <f>#REF!</f>
        <v>#REF!</v>
      </c>
      <c r="W145" s="11">
        <v>0</v>
      </c>
      <c r="X145" s="11" t="e">
        <f>#REF!</f>
        <v>#REF!</v>
      </c>
      <c r="Y145" s="11" t="e">
        <f>#REF!</f>
        <v>#REF!</v>
      </c>
      <c r="Z145" s="11" t="e">
        <f>#REF!</f>
        <v>#REF!</v>
      </c>
      <c r="AA145" s="11" t="e">
        <f>#REF!</f>
        <v>#REF!</v>
      </c>
      <c r="AB145" s="11" t="e">
        <f>#REF!</f>
        <v>#REF!</v>
      </c>
      <c r="AC145" s="11" t="e">
        <f>#REF!</f>
        <v>#REF!</v>
      </c>
      <c r="AD145" s="27" t="e">
        <f t="shared" si="21"/>
        <v>#REF!</v>
      </c>
    </row>
    <row r="146" spans="1:30" hidden="1" x14ac:dyDescent="0.2">
      <c r="A146" s="5" t="s">
        <v>261</v>
      </c>
      <c r="B146" s="5" t="s">
        <v>262</v>
      </c>
      <c r="C146" s="11">
        <f>COCC!E143</f>
        <v>0</v>
      </c>
      <c r="D146" s="11">
        <f>PHM!E143</f>
        <v>0</v>
      </c>
      <c r="E146" s="11"/>
      <c r="F146" s="11" t="e">
        <f>#REF!</f>
        <v>#REF!</v>
      </c>
      <c r="G146" s="11" t="e">
        <f>#REF!</f>
        <v>#REF!</v>
      </c>
      <c r="H146" s="11" t="e">
        <f>#REF!</f>
        <v>#REF!</v>
      </c>
      <c r="I146" s="11" t="e">
        <f>#REF!</f>
        <v>#REF!</v>
      </c>
      <c r="J146" s="11" t="e">
        <f>#REF!</f>
        <v>#REF!</v>
      </c>
      <c r="K146" s="11" t="e">
        <f>#REF!</f>
        <v>#REF!</v>
      </c>
      <c r="L146" s="11" t="e">
        <f>#REF!</f>
        <v>#REF!</v>
      </c>
      <c r="M146" s="11"/>
      <c r="N146" s="11" t="e">
        <f t="shared" si="22"/>
        <v>#REF!</v>
      </c>
      <c r="O146" s="11" t="e">
        <f>#REF!</f>
        <v>#REF!</v>
      </c>
      <c r="P146" s="11" t="e">
        <f>#REF!</f>
        <v>#REF!</v>
      </c>
      <c r="Q146" s="11" t="e">
        <f>#REF!</f>
        <v>#REF!</v>
      </c>
      <c r="R146" s="11" t="e">
        <f>#REF!</f>
        <v>#REF!</v>
      </c>
      <c r="S146" s="11" t="e">
        <f>#REF!</f>
        <v>#REF!</v>
      </c>
      <c r="T146" s="11" t="e">
        <f>#REF!</f>
        <v>#REF!</v>
      </c>
      <c r="U146" s="11">
        <v>0</v>
      </c>
      <c r="V146" s="11" t="e">
        <f>#REF!</f>
        <v>#REF!</v>
      </c>
      <c r="W146" s="11">
        <v>0</v>
      </c>
      <c r="X146" s="11" t="e">
        <f>#REF!</f>
        <v>#REF!</v>
      </c>
      <c r="Y146" s="11" t="e">
        <f>#REF!</f>
        <v>#REF!</v>
      </c>
      <c r="Z146" s="11" t="e">
        <f>#REF!</f>
        <v>#REF!</v>
      </c>
      <c r="AA146" s="11" t="e">
        <f>#REF!</f>
        <v>#REF!</v>
      </c>
      <c r="AB146" s="11" t="e">
        <f>#REF!</f>
        <v>#REF!</v>
      </c>
      <c r="AC146" s="11" t="e">
        <f>#REF!</f>
        <v>#REF!</v>
      </c>
      <c r="AD146" s="27" t="e">
        <f t="shared" si="21"/>
        <v>#REF!</v>
      </c>
    </row>
    <row r="147" spans="1:30" x14ac:dyDescent="0.2">
      <c r="A147" s="5" t="s">
        <v>263</v>
      </c>
      <c r="B147" s="5" t="s">
        <v>264</v>
      </c>
      <c r="C147" s="11">
        <f>COCC!E144</f>
        <v>0</v>
      </c>
      <c r="D147" s="11">
        <f>PHM!E144</f>
        <v>0</v>
      </c>
      <c r="E147" s="11"/>
      <c r="F147" s="11" t="e">
        <f>#REF!</f>
        <v>#REF!</v>
      </c>
      <c r="G147" s="11" t="e">
        <f>#REF!</f>
        <v>#REF!</v>
      </c>
      <c r="H147" s="11" t="e">
        <f>#REF!</f>
        <v>#REF!</v>
      </c>
      <c r="I147" s="11" t="e">
        <f>#REF!</f>
        <v>#REF!</v>
      </c>
      <c r="J147" s="11" t="e">
        <f>#REF!</f>
        <v>#REF!</v>
      </c>
      <c r="K147" s="11" t="e">
        <f>#REF!</f>
        <v>#REF!</v>
      </c>
      <c r="L147" s="11" t="e">
        <f>#REF!</f>
        <v>#REF!</v>
      </c>
      <c r="M147" s="11"/>
      <c r="N147" s="11" t="e">
        <f t="shared" si="22"/>
        <v>#REF!</v>
      </c>
      <c r="O147" s="11" t="e">
        <f>#REF!</f>
        <v>#REF!</v>
      </c>
      <c r="P147" s="11" t="e">
        <f>#REF!</f>
        <v>#REF!</v>
      </c>
      <c r="Q147" s="11" t="e">
        <f>#REF!</f>
        <v>#REF!</v>
      </c>
      <c r="R147" s="11" t="e">
        <f>#REF!</f>
        <v>#REF!</v>
      </c>
      <c r="S147" s="11" t="e">
        <f>#REF!</f>
        <v>#REF!</v>
      </c>
      <c r="T147" s="11" t="e">
        <f>#REF!</f>
        <v>#REF!</v>
      </c>
      <c r="U147" s="11">
        <v>0</v>
      </c>
      <c r="V147" s="11" t="e">
        <f>#REF!</f>
        <v>#REF!</v>
      </c>
      <c r="W147" s="11">
        <v>0</v>
      </c>
      <c r="X147" s="11" t="e">
        <f>#REF!</f>
        <v>#REF!</v>
      </c>
      <c r="Y147" s="11" t="e">
        <f>#REF!</f>
        <v>#REF!</v>
      </c>
      <c r="Z147" s="11" t="e">
        <f>#REF!</f>
        <v>#REF!</v>
      </c>
      <c r="AA147" s="11" t="e">
        <f>#REF!</f>
        <v>#REF!</v>
      </c>
      <c r="AB147" s="11" t="e">
        <f>#REF!</f>
        <v>#REF!</v>
      </c>
      <c r="AC147" s="11" t="e">
        <f>#REF!</f>
        <v>#REF!</v>
      </c>
      <c r="AD147" s="27" t="e">
        <f t="shared" si="21"/>
        <v>#REF!</v>
      </c>
    </row>
    <row r="148" spans="1:30" x14ac:dyDescent="0.2">
      <c r="A148" s="5" t="s">
        <v>265</v>
      </c>
      <c r="B148" s="5" t="s">
        <v>266</v>
      </c>
      <c r="C148" s="11">
        <f>COCC!E145</f>
        <v>0</v>
      </c>
      <c r="D148" s="11">
        <f>PHM!E145</f>
        <v>0</v>
      </c>
      <c r="E148" s="11"/>
      <c r="F148" s="11" t="e">
        <f>#REF!</f>
        <v>#REF!</v>
      </c>
      <c r="G148" s="11" t="e">
        <f>#REF!</f>
        <v>#REF!</v>
      </c>
      <c r="H148" s="11" t="e">
        <f>#REF!</f>
        <v>#REF!</v>
      </c>
      <c r="I148" s="11" t="e">
        <f>#REF!</f>
        <v>#REF!</v>
      </c>
      <c r="J148" s="11" t="e">
        <f>#REF!</f>
        <v>#REF!</v>
      </c>
      <c r="K148" s="11" t="e">
        <f>#REF!</f>
        <v>#REF!</v>
      </c>
      <c r="L148" s="11" t="e">
        <f>#REF!</f>
        <v>#REF!</v>
      </c>
      <c r="M148" s="11"/>
      <c r="N148" s="11" t="e">
        <f t="shared" si="22"/>
        <v>#REF!</v>
      </c>
      <c r="O148" s="11" t="e">
        <f>#REF!</f>
        <v>#REF!</v>
      </c>
      <c r="P148" s="11" t="e">
        <f>#REF!</f>
        <v>#REF!</v>
      </c>
      <c r="Q148" s="11" t="e">
        <f>#REF!</f>
        <v>#REF!</v>
      </c>
      <c r="R148" s="11" t="e">
        <f>#REF!</f>
        <v>#REF!</v>
      </c>
      <c r="S148" s="11" t="e">
        <f>#REF!</f>
        <v>#REF!</v>
      </c>
      <c r="T148" s="11" t="e">
        <f>#REF!</f>
        <v>#REF!</v>
      </c>
      <c r="U148" s="11">
        <v>0</v>
      </c>
      <c r="V148" s="11" t="e">
        <f>#REF!</f>
        <v>#REF!</v>
      </c>
      <c r="W148" s="11">
        <v>0</v>
      </c>
      <c r="X148" s="11" t="e">
        <f>#REF!</f>
        <v>#REF!</v>
      </c>
      <c r="Y148" s="11" t="e">
        <f>#REF!</f>
        <v>#REF!</v>
      </c>
      <c r="Z148" s="11" t="e">
        <f>#REF!</f>
        <v>#REF!</v>
      </c>
      <c r="AA148" s="11" t="e">
        <f>#REF!</f>
        <v>#REF!</v>
      </c>
      <c r="AB148" s="11" t="e">
        <f>#REF!</f>
        <v>#REF!</v>
      </c>
      <c r="AC148" s="11" t="e">
        <f>#REF!</f>
        <v>#REF!</v>
      </c>
      <c r="AD148" s="27" t="e">
        <f t="shared" si="21"/>
        <v>#REF!</v>
      </c>
    </row>
    <row r="149" spans="1:30" x14ac:dyDescent="0.2">
      <c r="A149" s="5" t="s">
        <v>267</v>
      </c>
      <c r="B149" s="5" t="s">
        <v>268</v>
      </c>
      <c r="C149" s="11">
        <f>COCC!E146</f>
        <v>0</v>
      </c>
      <c r="D149" s="11">
        <f>PHM!E146</f>
        <v>0</v>
      </c>
      <c r="E149" s="11"/>
      <c r="F149" s="11" t="e">
        <f>#REF!</f>
        <v>#REF!</v>
      </c>
      <c r="G149" s="11" t="e">
        <f>#REF!</f>
        <v>#REF!</v>
      </c>
      <c r="H149" s="11" t="e">
        <f>#REF!</f>
        <v>#REF!</v>
      </c>
      <c r="I149" s="11" t="e">
        <f>#REF!</f>
        <v>#REF!</v>
      </c>
      <c r="J149" s="11" t="e">
        <f>#REF!</f>
        <v>#REF!</v>
      </c>
      <c r="K149" s="11" t="e">
        <f>#REF!</f>
        <v>#REF!</v>
      </c>
      <c r="L149" s="11" t="e">
        <f>#REF!</f>
        <v>#REF!</v>
      </c>
      <c r="M149" s="11"/>
      <c r="N149" s="11" t="e">
        <f t="shared" si="22"/>
        <v>#REF!</v>
      </c>
      <c r="O149" s="11" t="e">
        <f>#REF!</f>
        <v>#REF!</v>
      </c>
      <c r="P149" s="11" t="e">
        <f>#REF!</f>
        <v>#REF!</v>
      </c>
      <c r="Q149" s="11" t="e">
        <f>#REF!</f>
        <v>#REF!</v>
      </c>
      <c r="R149" s="11" t="e">
        <f>#REF!</f>
        <v>#REF!</v>
      </c>
      <c r="S149" s="11" t="e">
        <f>#REF!</f>
        <v>#REF!</v>
      </c>
      <c r="T149" s="11" t="e">
        <f>#REF!</f>
        <v>#REF!</v>
      </c>
      <c r="U149" s="11">
        <v>0</v>
      </c>
      <c r="V149" s="11" t="e">
        <f>#REF!</f>
        <v>#REF!</v>
      </c>
      <c r="W149" s="11">
        <v>0</v>
      </c>
      <c r="X149" s="11" t="e">
        <f>#REF!</f>
        <v>#REF!</v>
      </c>
      <c r="Y149" s="11" t="e">
        <f>#REF!</f>
        <v>#REF!</v>
      </c>
      <c r="Z149" s="11" t="e">
        <f>#REF!</f>
        <v>#REF!</v>
      </c>
      <c r="AA149" s="11" t="e">
        <f>#REF!</f>
        <v>#REF!</v>
      </c>
      <c r="AB149" s="11" t="e">
        <f>#REF!</f>
        <v>#REF!</v>
      </c>
      <c r="AC149" s="11" t="e">
        <f>#REF!</f>
        <v>#REF!</v>
      </c>
      <c r="AD149" s="27" t="e">
        <f t="shared" si="21"/>
        <v>#REF!</v>
      </c>
    </row>
    <row r="150" spans="1:30" x14ac:dyDescent="0.2">
      <c r="A150" s="5" t="s">
        <v>269</v>
      </c>
      <c r="B150" s="5" t="s">
        <v>270</v>
      </c>
      <c r="C150" s="11">
        <f>COCC!E147</f>
        <v>0</v>
      </c>
      <c r="D150" s="11">
        <f>PHM!E147</f>
        <v>0</v>
      </c>
      <c r="E150" s="11"/>
      <c r="F150" s="11" t="e">
        <f>#REF!</f>
        <v>#REF!</v>
      </c>
      <c r="G150" s="11" t="e">
        <f>#REF!</f>
        <v>#REF!</v>
      </c>
      <c r="H150" s="11" t="e">
        <f>#REF!</f>
        <v>#REF!</v>
      </c>
      <c r="I150" s="11" t="e">
        <f>#REF!</f>
        <v>#REF!</v>
      </c>
      <c r="J150" s="11" t="e">
        <f>#REF!</f>
        <v>#REF!</v>
      </c>
      <c r="K150" s="11" t="e">
        <f>#REF!</f>
        <v>#REF!</v>
      </c>
      <c r="L150" s="11" t="e">
        <f>#REF!</f>
        <v>#REF!</v>
      </c>
      <c r="M150" s="11"/>
      <c r="N150" s="11" t="e">
        <f t="shared" si="22"/>
        <v>#REF!</v>
      </c>
      <c r="O150" s="11" t="e">
        <f>#REF!</f>
        <v>#REF!</v>
      </c>
      <c r="P150" s="11" t="e">
        <f>#REF!</f>
        <v>#REF!</v>
      </c>
      <c r="Q150" s="11" t="e">
        <f>#REF!</f>
        <v>#REF!</v>
      </c>
      <c r="R150" s="11" t="e">
        <f>#REF!</f>
        <v>#REF!</v>
      </c>
      <c r="S150" s="11" t="e">
        <f>#REF!</f>
        <v>#REF!</v>
      </c>
      <c r="T150" s="11" t="e">
        <f>#REF!</f>
        <v>#REF!</v>
      </c>
      <c r="U150" s="11">
        <v>0</v>
      </c>
      <c r="V150" s="11" t="e">
        <f>#REF!</f>
        <v>#REF!</v>
      </c>
      <c r="W150" s="11">
        <v>0</v>
      </c>
      <c r="X150" s="11" t="e">
        <f>#REF!</f>
        <v>#REF!</v>
      </c>
      <c r="Y150" s="11" t="e">
        <f>#REF!</f>
        <v>#REF!</v>
      </c>
      <c r="Z150" s="11" t="e">
        <f>#REF!</f>
        <v>#REF!</v>
      </c>
      <c r="AA150" s="11" t="e">
        <f>#REF!</f>
        <v>#REF!</v>
      </c>
      <c r="AB150" s="11" t="e">
        <f>#REF!</f>
        <v>#REF!</v>
      </c>
      <c r="AC150" s="11" t="e">
        <f>#REF!</f>
        <v>#REF!</v>
      </c>
      <c r="AD150" s="27" t="e">
        <f t="shared" si="21"/>
        <v>#REF!</v>
      </c>
    </row>
    <row r="151" spans="1:30" x14ac:dyDescent="0.2">
      <c r="A151" s="5" t="s">
        <v>271</v>
      </c>
      <c r="B151" s="5" t="s">
        <v>272</v>
      </c>
      <c r="C151" s="11">
        <f>COCC!E148</f>
        <v>0</v>
      </c>
      <c r="D151" s="11">
        <f>PHM!E148</f>
        <v>0</v>
      </c>
      <c r="E151" s="11"/>
      <c r="F151" s="11" t="e">
        <f>#REF!</f>
        <v>#REF!</v>
      </c>
      <c r="G151" s="11" t="e">
        <f>#REF!</f>
        <v>#REF!</v>
      </c>
      <c r="H151" s="11" t="e">
        <f>#REF!</f>
        <v>#REF!</v>
      </c>
      <c r="I151" s="11" t="e">
        <f>#REF!</f>
        <v>#REF!</v>
      </c>
      <c r="J151" s="11" t="e">
        <f>#REF!</f>
        <v>#REF!</v>
      </c>
      <c r="K151" s="11" t="e">
        <f>#REF!</f>
        <v>#REF!</v>
      </c>
      <c r="L151" s="11" t="e">
        <f>#REF!</f>
        <v>#REF!</v>
      </c>
      <c r="M151" s="11"/>
      <c r="N151" s="11" t="e">
        <f t="shared" si="22"/>
        <v>#REF!</v>
      </c>
      <c r="O151" s="11" t="e">
        <f>#REF!</f>
        <v>#REF!</v>
      </c>
      <c r="P151" s="11" t="e">
        <f>#REF!</f>
        <v>#REF!</v>
      </c>
      <c r="Q151" s="11" t="e">
        <f>#REF!</f>
        <v>#REF!</v>
      </c>
      <c r="R151" s="11" t="e">
        <f>#REF!</f>
        <v>#REF!</v>
      </c>
      <c r="S151" s="11" t="e">
        <f>#REF!</f>
        <v>#REF!</v>
      </c>
      <c r="T151" s="11" t="e">
        <f>#REF!</f>
        <v>#REF!</v>
      </c>
      <c r="U151" s="11">
        <v>0</v>
      </c>
      <c r="V151" s="11" t="e">
        <f>#REF!</f>
        <v>#REF!</v>
      </c>
      <c r="W151" s="11">
        <v>0</v>
      </c>
      <c r="X151" s="11" t="e">
        <f>#REF!</f>
        <v>#REF!</v>
      </c>
      <c r="Y151" s="11" t="e">
        <f>#REF!</f>
        <v>#REF!</v>
      </c>
      <c r="Z151" s="11" t="e">
        <f>#REF!</f>
        <v>#REF!</v>
      </c>
      <c r="AA151" s="11" t="e">
        <f>#REF!</f>
        <v>#REF!</v>
      </c>
      <c r="AB151" s="11" t="e">
        <f>#REF!</f>
        <v>#REF!</v>
      </c>
      <c r="AC151" s="11" t="e">
        <f>#REF!</f>
        <v>#REF!</v>
      </c>
      <c r="AD151" s="27" t="e">
        <f t="shared" si="21"/>
        <v>#REF!</v>
      </c>
    </row>
    <row r="152" spans="1:30" x14ac:dyDescent="0.2">
      <c r="A152" s="5" t="s">
        <v>273</v>
      </c>
      <c r="B152" s="5" t="s">
        <v>274</v>
      </c>
      <c r="C152" s="11">
        <f>COCC!E149</f>
        <v>0</v>
      </c>
      <c r="D152" s="11">
        <f>PHM!E149</f>
        <v>0</v>
      </c>
      <c r="E152" s="11"/>
      <c r="F152" s="11" t="e">
        <f>#REF!</f>
        <v>#REF!</v>
      </c>
      <c r="G152" s="11" t="e">
        <f>#REF!</f>
        <v>#REF!</v>
      </c>
      <c r="H152" s="11" t="e">
        <f>#REF!</f>
        <v>#REF!</v>
      </c>
      <c r="I152" s="11" t="e">
        <f>#REF!</f>
        <v>#REF!</v>
      </c>
      <c r="J152" s="11" t="e">
        <f>#REF!</f>
        <v>#REF!</v>
      </c>
      <c r="K152" s="11" t="e">
        <f>#REF!</f>
        <v>#REF!</v>
      </c>
      <c r="L152" s="11" t="e">
        <f>#REF!</f>
        <v>#REF!</v>
      </c>
      <c r="M152" s="11"/>
      <c r="N152" s="11" t="e">
        <f t="shared" si="22"/>
        <v>#REF!</v>
      </c>
      <c r="O152" s="11" t="e">
        <f>#REF!</f>
        <v>#REF!</v>
      </c>
      <c r="P152" s="11" t="e">
        <f>#REF!</f>
        <v>#REF!</v>
      </c>
      <c r="Q152" s="11" t="e">
        <f>#REF!</f>
        <v>#REF!</v>
      </c>
      <c r="R152" s="11" t="e">
        <f>#REF!</f>
        <v>#REF!</v>
      </c>
      <c r="S152" s="11" t="e">
        <f>#REF!</f>
        <v>#REF!</v>
      </c>
      <c r="T152" s="11" t="e">
        <f>#REF!</f>
        <v>#REF!</v>
      </c>
      <c r="U152" s="11">
        <v>0</v>
      </c>
      <c r="V152" s="11" t="e">
        <f>#REF!</f>
        <v>#REF!</v>
      </c>
      <c r="W152" s="11">
        <v>0</v>
      </c>
      <c r="X152" s="11" t="e">
        <f>#REF!</f>
        <v>#REF!</v>
      </c>
      <c r="Y152" s="11" t="e">
        <f>#REF!</f>
        <v>#REF!</v>
      </c>
      <c r="Z152" s="11" t="e">
        <f>#REF!</f>
        <v>#REF!</v>
      </c>
      <c r="AA152" s="11" t="e">
        <f>#REF!</f>
        <v>#REF!</v>
      </c>
      <c r="AB152" s="11" t="e">
        <f>#REF!</f>
        <v>#REF!</v>
      </c>
      <c r="AC152" s="11" t="e">
        <f>#REF!</f>
        <v>#REF!</v>
      </c>
      <c r="AD152" s="27" t="e">
        <f t="shared" si="21"/>
        <v>#REF!</v>
      </c>
    </row>
    <row r="153" spans="1:30" x14ac:dyDescent="0.2">
      <c r="A153" s="5" t="s">
        <v>275</v>
      </c>
      <c r="B153" s="5" t="s">
        <v>276</v>
      </c>
      <c r="C153" s="11">
        <f>COCC!E150</f>
        <v>0</v>
      </c>
      <c r="D153" s="11">
        <f>PHM!E150</f>
        <v>0</v>
      </c>
      <c r="E153" s="11"/>
      <c r="F153" s="11" t="e">
        <f>#REF!</f>
        <v>#REF!</v>
      </c>
      <c r="G153" s="11" t="e">
        <f>#REF!</f>
        <v>#REF!</v>
      </c>
      <c r="H153" s="11" t="e">
        <f>#REF!</f>
        <v>#REF!</v>
      </c>
      <c r="I153" s="11" t="e">
        <f>#REF!</f>
        <v>#REF!</v>
      </c>
      <c r="J153" s="11" t="e">
        <f>#REF!</f>
        <v>#REF!</v>
      </c>
      <c r="K153" s="11" t="e">
        <f>#REF!</f>
        <v>#REF!</v>
      </c>
      <c r="L153" s="11" t="e">
        <f>#REF!</f>
        <v>#REF!</v>
      </c>
      <c r="M153" s="11"/>
      <c r="N153" s="11" t="e">
        <f t="shared" si="22"/>
        <v>#REF!</v>
      </c>
      <c r="O153" s="11" t="e">
        <f>#REF!</f>
        <v>#REF!</v>
      </c>
      <c r="P153" s="11" t="e">
        <f>#REF!</f>
        <v>#REF!</v>
      </c>
      <c r="Q153" s="11" t="e">
        <f>#REF!</f>
        <v>#REF!</v>
      </c>
      <c r="R153" s="11" t="e">
        <f>#REF!</f>
        <v>#REF!</v>
      </c>
      <c r="S153" s="11" t="e">
        <f>#REF!</f>
        <v>#REF!</v>
      </c>
      <c r="T153" s="11" t="e">
        <f>#REF!</f>
        <v>#REF!</v>
      </c>
      <c r="U153" s="11">
        <v>0</v>
      </c>
      <c r="V153" s="11" t="e">
        <f>#REF!</f>
        <v>#REF!</v>
      </c>
      <c r="W153" s="11">
        <v>0</v>
      </c>
      <c r="X153" s="11" t="e">
        <f>#REF!</f>
        <v>#REF!</v>
      </c>
      <c r="Y153" s="11" t="e">
        <f>#REF!</f>
        <v>#REF!</v>
      </c>
      <c r="Z153" s="11" t="e">
        <f>#REF!</f>
        <v>#REF!</v>
      </c>
      <c r="AA153" s="11" t="e">
        <f>#REF!</f>
        <v>#REF!</v>
      </c>
      <c r="AB153" s="11" t="e">
        <f>#REF!</f>
        <v>#REF!</v>
      </c>
      <c r="AC153" s="11" t="e">
        <f>#REF!</f>
        <v>#REF!</v>
      </c>
      <c r="AD153" s="27" t="e">
        <f t="shared" si="21"/>
        <v>#REF!</v>
      </c>
    </row>
    <row r="154" spans="1:30" x14ac:dyDescent="0.2">
      <c r="A154" s="5" t="s">
        <v>722</v>
      </c>
      <c r="B154" s="5" t="s">
        <v>721</v>
      </c>
      <c r="C154" s="11">
        <v>0</v>
      </c>
      <c r="D154" s="11">
        <v>0</v>
      </c>
      <c r="E154" s="11"/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/>
      <c r="N154" s="11">
        <f t="shared" si="22"/>
        <v>0</v>
      </c>
      <c r="O154" s="11"/>
      <c r="P154" s="11">
        <v>0</v>
      </c>
      <c r="Q154" s="11">
        <v>0</v>
      </c>
      <c r="R154" s="11">
        <v>0</v>
      </c>
      <c r="S154" s="11" t="e">
        <f>#REF!</f>
        <v>#REF!</v>
      </c>
      <c r="T154" s="11">
        <v>0</v>
      </c>
      <c r="U154" s="11">
        <v>0</v>
      </c>
      <c r="V154" s="11"/>
      <c r="W154" s="11">
        <v>0</v>
      </c>
      <c r="X154" s="11">
        <v>0</v>
      </c>
      <c r="Y154" s="11">
        <v>0</v>
      </c>
      <c r="Z154" s="11">
        <v>0</v>
      </c>
      <c r="AA154" s="11"/>
      <c r="AB154" s="11"/>
      <c r="AC154" s="11"/>
      <c r="AD154" s="27" t="e">
        <f t="shared" si="21"/>
        <v>#REF!</v>
      </c>
    </row>
    <row r="155" spans="1:30" x14ac:dyDescent="0.2">
      <c r="A155" s="5" t="s">
        <v>277</v>
      </c>
      <c r="B155" s="5" t="s">
        <v>278</v>
      </c>
      <c r="C155" s="11">
        <f>COCC!E151</f>
        <v>0</v>
      </c>
      <c r="D155" s="11">
        <f>PHM!E151</f>
        <v>0</v>
      </c>
      <c r="E155" s="11"/>
      <c r="F155" s="11" t="e">
        <f>#REF!</f>
        <v>#REF!</v>
      </c>
      <c r="G155" s="11" t="e">
        <f>#REF!</f>
        <v>#REF!</v>
      </c>
      <c r="H155" s="11" t="e">
        <f>#REF!</f>
        <v>#REF!</v>
      </c>
      <c r="I155" s="11" t="e">
        <f>#REF!</f>
        <v>#REF!</v>
      </c>
      <c r="J155" s="11" t="e">
        <f>#REF!</f>
        <v>#REF!</v>
      </c>
      <c r="K155" s="11" t="e">
        <f>#REF!</f>
        <v>#REF!</v>
      </c>
      <c r="L155" s="11" t="e">
        <f>#REF!</f>
        <v>#REF!</v>
      </c>
      <c r="M155" s="11"/>
      <c r="N155" s="11" t="e">
        <f t="shared" si="22"/>
        <v>#REF!</v>
      </c>
      <c r="O155" s="11" t="e">
        <f>#REF!</f>
        <v>#REF!</v>
      </c>
      <c r="P155" s="11" t="e">
        <f>#REF!</f>
        <v>#REF!</v>
      </c>
      <c r="Q155" s="11" t="e">
        <f>#REF!</f>
        <v>#REF!</v>
      </c>
      <c r="R155" s="11" t="e">
        <f>#REF!</f>
        <v>#REF!</v>
      </c>
      <c r="S155" s="11" t="e">
        <f>#REF!</f>
        <v>#REF!</v>
      </c>
      <c r="T155" s="11" t="e">
        <f>#REF!</f>
        <v>#REF!</v>
      </c>
      <c r="U155" s="11">
        <v>0</v>
      </c>
      <c r="V155" s="11" t="e">
        <f>#REF!</f>
        <v>#REF!</v>
      </c>
      <c r="W155" s="11">
        <v>0</v>
      </c>
      <c r="X155" s="11" t="e">
        <f>#REF!</f>
        <v>#REF!</v>
      </c>
      <c r="Y155" s="11" t="e">
        <f>#REF!</f>
        <v>#REF!</v>
      </c>
      <c r="Z155" s="11" t="e">
        <f>#REF!</f>
        <v>#REF!</v>
      </c>
      <c r="AA155" s="11" t="e">
        <f>#REF!</f>
        <v>#REF!</v>
      </c>
      <c r="AB155" s="11" t="e">
        <f>#REF!</f>
        <v>#REF!</v>
      </c>
      <c r="AC155" s="11" t="e">
        <f>#REF!</f>
        <v>#REF!</v>
      </c>
      <c r="AD155" s="27" t="e">
        <f t="shared" si="21"/>
        <v>#REF!</v>
      </c>
    </row>
    <row r="156" spans="1:30" x14ac:dyDescent="0.2">
      <c r="A156" s="5" t="s">
        <v>279</v>
      </c>
      <c r="B156" s="5" t="s">
        <v>280</v>
      </c>
      <c r="C156" s="11">
        <f>COCC!E152</f>
        <v>0</v>
      </c>
      <c r="D156" s="11">
        <f>PHM!E152</f>
        <v>0</v>
      </c>
      <c r="E156" s="11"/>
      <c r="F156" s="11" t="e">
        <f>#REF!</f>
        <v>#REF!</v>
      </c>
      <c r="G156" s="11" t="e">
        <f>#REF!</f>
        <v>#REF!</v>
      </c>
      <c r="H156" s="11" t="e">
        <f>#REF!</f>
        <v>#REF!</v>
      </c>
      <c r="I156" s="11" t="e">
        <f>#REF!</f>
        <v>#REF!</v>
      </c>
      <c r="J156" s="11" t="e">
        <f>#REF!</f>
        <v>#REF!</v>
      </c>
      <c r="K156" s="11" t="e">
        <f>#REF!</f>
        <v>#REF!</v>
      </c>
      <c r="L156" s="11" t="e">
        <f>#REF!</f>
        <v>#REF!</v>
      </c>
      <c r="M156" s="11"/>
      <c r="N156" s="11" t="e">
        <f t="shared" si="22"/>
        <v>#REF!</v>
      </c>
      <c r="O156" s="11" t="e">
        <f>#REF!</f>
        <v>#REF!</v>
      </c>
      <c r="P156" s="11" t="e">
        <f>#REF!</f>
        <v>#REF!</v>
      </c>
      <c r="Q156" s="11" t="e">
        <f>#REF!</f>
        <v>#REF!</v>
      </c>
      <c r="R156" s="11" t="e">
        <f>#REF!</f>
        <v>#REF!</v>
      </c>
      <c r="S156" s="11" t="e">
        <f>#REF!</f>
        <v>#REF!</v>
      </c>
      <c r="T156" s="11" t="e">
        <f>#REF!</f>
        <v>#REF!</v>
      </c>
      <c r="U156" s="11">
        <v>0</v>
      </c>
      <c r="V156" s="11" t="e">
        <f>#REF!</f>
        <v>#REF!</v>
      </c>
      <c r="W156" s="11">
        <v>0</v>
      </c>
      <c r="X156" s="11" t="e">
        <f>#REF!</f>
        <v>#REF!</v>
      </c>
      <c r="Y156" s="11" t="e">
        <f>#REF!</f>
        <v>#REF!</v>
      </c>
      <c r="Z156" s="11" t="e">
        <f>#REF!</f>
        <v>#REF!</v>
      </c>
      <c r="AA156" s="11" t="e">
        <f>#REF!</f>
        <v>#REF!</v>
      </c>
      <c r="AB156" s="11" t="e">
        <f>#REF!</f>
        <v>#REF!</v>
      </c>
      <c r="AC156" s="11" t="e">
        <f>#REF!</f>
        <v>#REF!</v>
      </c>
      <c r="AD156" s="27" t="e">
        <f t="shared" si="21"/>
        <v>#REF!</v>
      </c>
    </row>
    <row r="157" spans="1:30" x14ac:dyDescent="0.2">
      <c r="A157" s="5" t="s">
        <v>281</v>
      </c>
      <c r="B157" s="5" t="s">
        <v>282</v>
      </c>
      <c r="C157" s="11">
        <f>COCC!E153</f>
        <v>0</v>
      </c>
      <c r="D157" s="11">
        <f>PHM!E153</f>
        <v>0</v>
      </c>
      <c r="E157" s="11"/>
      <c r="F157" s="11" t="e">
        <f>#REF!</f>
        <v>#REF!</v>
      </c>
      <c r="G157" s="11" t="e">
        <f>#REF!</f>
        <v>#REF!</v>
      </c>
      <c r="H157" s="11" t="e">
        <f>#REF!</f>
        <v>#REF!</v>
      </c>
      <c r="I157" s="11" t="e">
        <f>#REF!</f>
        <v>#REF!</v>
      </c>
      <c r="J157" s="11" t="e">
        <f>#REF!</f>
        <v>#REF!</v>
      </c>
      <c r="K157" s="11" t="e">
        <f>#REF!</f>
        <v>#REF!</v>
      </c>
      <c r="L157" s="11" t="e">
        <f>#REF!</f>
        <v>#REF!</v>
      </c>
      <c r="M157" s="11"/>
      <c r="N157" s="11" t="e">
        <f t="shared" si="22"/>
        <v>#REF!</v>
      </c>
      <c r="O157" s="11" t="e">
        <f>#REF!</f>
        <v>#REF!</v>
      </c>
      <c r="P157" s="11" t="e">
        <f>#REF!</f>
        <v>#REF!</v>
      </c>
      <c r="Q157" s="11" t="e">
        <f>#REF!</f>
        <v>#REF!</v>
      </c>
      <c r="R157" s="11" t="e">
        <f>#REF!</f>
        <v>#REF!</v>
      </c>
      <c r="S157" s="11" t="e">
        <f>#REF!</f>
        <v>#REF!</v>
      </c>
      <c r="T157" s="11" t="e">
        <f>#REF!</f>
        <v>#REF!</v>
      </c>
      <c r="U157" s="11">
        <v>0</v>
      </c>
      <c r="V157" s="11" t="e">
        <f>#REF!</f>
        <v>#REF!</v>
      </c>
      <c r="W157" s="11" t="e">
        <f>#REF!</f>
        <v>#REF!</v>
      </c>
      <c r="X157" s="11" t="e">
        <f>#REF!</f>
        <v>#REF!</v>
      </c>
      <c r="Y157" s="11" t="e">
        <f>#REF!</f>
        <v>#REF!</v>
      </c>
      <c r="Z157" s="11" t="e">
        <f>#REF!</f>
        <v>#REF!</v>
      </c>
      <c r="AA157" s="11" t="e">
        <f>#REF!</f>
        <v>#REF!</v>
      </c>
      <c r="AB157" s="11" t="e">
        <f>#REF!</f>
        <v>#REF!</v>
      </c>
      <c r="AC157" s="11" t="e">
        <f>#REF!</f>
        <v>#REF!</v>
      </c>
      <c r="AD157" s="27" t="e">
        <f t="shared" si="21"/>
        <v>#REF!</v>
      </c>
    </row>
    <row r="158" spans="1:30" x14ac:dyDescent="0.2">
      <c r="A158" s="5" t="s">
        <v>283</v>
      </c>
      <c r="B158" s="5" t="s">
        <v>284</v>
      </c>
      <c r="C158" s="11">
        <f>COCC!E154</f>
        <v>0</v>
      </c>
      <c r="D158" s="11">
        <f>PHM!E154</f>
        <v>0</v>
      </c>
      <c r="E158" s="11"/>
      <c r="F158" s="11" t="e">
        <f>#REF!</f>
        <v>#REF!</v>
      </c>
      <c r="G158" s="11" t="e">
        <f>#REF!</f>
        <v>#REF!</v>
      </c>
      <c r="H158" s="11" t="e">
        <f>#REF!</f>
        <v>#REF!</v>
      </c>
      <c r="I158" s="11" t="e">
        <f>#REF!</f>
        <v>#REF!</v>
      </c>
      <c r="J158" s="11" t="e">
        <f>#REF!</f>
        <v>#REF!</v>
      </c>
      <c r="K158" s="11" t="e">
        <f>#REF!</f>
        <v>#REF!</v>
      </c>
      <c r="L158" s="11" t="e">
        <f>#REF!</f>
        <v>#REF!</v>
      </c>
      <c r="M158" s="11"/>
      <c r="N158" s="11" t="e">
        <f t="shared" si="22"/>
        <v>#REF!</v>
      </c>
      <c r="O158" s="11" t="e">
        <f>#REF!</f>
        <v>#REF!</v>
      </c>
      <c r="P158" s="11" t="e">
        <f>#REF!</f>
        <v>#REF!</v>
      </c>
      <c r="Q158" s="11" t="e">
        <f>#REF!</f>
        <v>#REF!</v>
      </c>
      <c r="R158" s="11" t="e">
        <f>#REF!</f>
        <v>#REF!</v>
      </c>
      <c r="S158" s="11" t="e">
        <f>#REF!</f>
        <v>#REF!</v>
      </c>
      <c r="T158" s="11" t="e">
        <f>#REF!</f>
        <v>#REF!</v>
      </c>
      <c r="U158" s="11">
        <v>0</v>
      </c>
      <c r="V158" s="11" t="e">
        <f>#REF!</f>
        <v>#REF!</v>
      </c>
      <c r="W158" s="11">
        <v>0</v>
      </c>
      <c r="X158" s="11" t="e">
        <f>#REF!</f>
        <v>#REF!</v>
      </c>
      <c r="Y158" s="11" t="e">
        <f>#REF!</f>
        <v>#REF!</v>
      </c>
      <c r="Z158" s="11" t="e">
        <f>#REF!</f>
        <v>#REF!</v>
      </c>
      <c r="AA158" s="11" t="e">
        <f>#REF!</f>
        <v>#REF!</v>
      </c>
      <c r="AB158" s="11" t="e">
        <f>#REF!</f>
        <v>#REF!</v>
      </c>
      <c r="AC158" s="11" t="e">
        <f>#REF!</f>
        <v>#REF!</v>
      </c>
      <c r="AD158" s="27" t="e">
        <f t="shared" si="21"/>
        <v>#REF!</v>
      </c>
    </row>
    <row r="159" spans="1:30" x14ac:dyDescent="0.2">
      <c r="A159" s="5" t="s">
        <v>285</v>
      </c>
      <c r="B159" s="5" t="s">
        <v>286</v>
      </c>
      <c r="C159" s="11">
        <f>COCC!E155</f>
        <v>0</v>
      </c>
      <c r="D159" s="11">
        <f>PHM!E155</f>
        <v>0</v>
      </c>
      <c r="E159" s="11"/>
      <c r="F159" s="11" t="e">
        <f>#REF!</f>
        <v>#REF!</v>
      </c>
      <c r="G159" s="11" t="e">
        <f>#REF!</f>
        <v>#REF!</v>
      </c>
      <c r="H159" s="11" t="e">
        <f>#REF!</f>
        <v>#REF!</v>
      </c>
      <c r="I159" s="11" t="e">
        <f>#REF!</f>
        <v>#REF!</v>
      </c>
      <c r="J159" s="11" t="e">
        <f>#REF!</f>
        <v>#REF!</v>
      </c>
      <c r="K159" s="11" t="e">
        <f>#REF!</f>
        <v>#REF!</v>
      </c>
      <c r="L159" s="11" t="e">
        <f>#REF!</f>
        <v>#REF!</v>
      </c>
      <c r="M159" s="11"/>
      <c r="N159" s="11" t="e">
        <f t="shared" si="22"/>
        <v>#REF!</v>
      </c>
      <c r="O159" s="11" t="e">
        <f>#REF!</f>
        <v>#REF!</v>
      </c>
      <c r="P159" s="11" t="e">
        <f>#REF!</f>
        <v>#REF!</v>
      </c>
      <c r="Q159" s="11" t="e">
        <f>#REF!</f>
        <v>#REF!</v>
      </c>
      <c r="R159" s="11" t="e">
        <f>#REF!</f>
        <v>#REF!</v>
      </c>
      <c r="S159" s="11" t="e">
        <f>#REF!</f>
        <v>#REF!</v>
      </c>
      <c r="T159" s="11" t="e">
        <f>#REF!</f>
        <v>#REF!</v>
      </c>
      <c r="U159" s="11">
        <v>0</v>
      </c>
      <c r="V159" s="11" t="e">
        <f>#REF!</f>
        <v>#REF!</v>
      </c>
      <c r="W159" s="11">
        <v>0</v>
      </c>
      <c r="X159" s="11" t="e">
        <f>#REF!</f>
        <v>#REF!</v>
      </c>
      <c r="Y159" s="11" t="e">
        <f>#REF!</f>
        <v>#REF!</v>
      </c>
      <c r="Z159" s="11" t="e">
        <f>#REF!</f>
        <v>#REF!</v>
      </c>
      <c r="AA159" s="11" t="e">
        <f>#REF!</f>
        <v>#REF!</v>
      </c>
      <c r="AB159" s="11" t="e">
        <f>#REF!</f>
        <v>#REF!</v>
      </c>
      <c r="AC159" s="11" t="e">
        <f>#REF!</f>
        <v>#REF!</v>
      </c>
      <c r="AD159" s="27" t="e">
        <f t="shared" si="21"/>
        <v>#REF!</v>
      </c>
    </row>
    <row r="160" spans="1:30" x14ac:dyDescent="0.2">
      <c r="A160" s="5" t="s">
        <v>287</v>
      </c>
      <c r="B160" s="5" t="s">
        <v>288</v>
      </c>
      <c r="C160" s="11">
        <f>COCC!E156</f>
        <v>0</v>
      </c>
      <c r="D160" s="11">
        <f>PHM!E156</f>
        <v>0</v>
      </c>
      <c r="E160" s="11"/>
      <c r="F160" s="11" t="e">
        <f>#REF!</f>
        <v>#REF!</v>
      </c>
      <c r="G160" s="11" t="e">
        <f>#REF!</f>
        <v>#REF!</v>
      </c>
      <c r="H160" s="11" t="e">
        <f>#REF!</f>
        <v>#REF!</v>
      </c>
      <c r="I160" s="11" t="e">
        <f>#REF!</f>
        <v>#REF!</v>
      </c>
      <c r="J160" s="11" t="e">
        <f>#REF!</f>
        <v>#REF!</v>
      </c>
      <c r="K160" s="11" t="e">
        <f>#REF!</f>
        <v>#REF!</v>
      </c>
      <c r="L160" s="11" t="e">
        <f>#REF!</f>
        <v>#REF!</v>
      </c>
      <c r="M160" s="11"/>
      <c r="N160" s="11" t="e">
        <f t="shared" si="22"/>
        <v>#REF!</v>
      </c>
      <c r="O160" s="11" t="e">
        <f>#REF!</f>
        <v>#REF!</v>
      </c>
      <c r="P160" s="11" t="e">
        <f>#REF!</f>
        <v>#REF!</v>
      </c>
      <c r="Q160" s="11" t="e">
        <f>#REF!</f>
        <v>#REF!</v>
      </c>
      <c r="R160" s="11" t="e">
        <f>#REF!</f>
        <v>#REF!</v>
      </c>
      <c r="S160" s="11" t="e">
        <f>#REF!</f>
        <v>#REF!</v>
      </c>
      <c r="T160" s="11" t="e">
        <f>#REF!</f>
        <v>#REF!</v>
      </c>
      <c r="U160" s="11">
        <v>0</v>
      </c>
      <c r="V160" s="11" t="e">
        <f>#REF!</f>
        <v>#REF!</v>
      </c>
      <c r="W160" s="11">
        <v>0</v>
      </c>
      <c r="X160" s="11" t="e">
        <f>#REF!</f>
        <v>#REF!</v>
      </c>
      <c r="Y160" s="11" t="e">
        <f>#REF!</f>
        <v>#REF!</v>
      </c>
      <c r="Z160" s="11" t="e">
        <f>#REF!</f>
        <v>#REF!</v>
      </c>
      <c r="AA160" s="11" t="e">
        <f>#REF!</f>
        <v>#REF!</v>
      </c>
      <c r="AB160" s="11" t="e">
        <f>#REF!</f>
        <v>#REF!</v>
      </c>
      <c r="AC160" s="11" t="e">
        <f>#REF!</f>
        <v>#REF!</v>
      </c>
      <c r="AD160" s="27" t="e">
        <f t="shared" si="21"/>
        <v>#REF!</v>
      </c>
    </row>
    <row r="161" spans="1:32" x14ac:dyDescent="0.2">
      <c r="A161" s="5" t="s">
        <v>289</v>
      </c>
      <c r="B161" s="5" t="s">
        <v>290</v>
      </c>
      <c r="C161" s="11">
        <f>COCC!E157</f>
        <v>0</v>
      </c>
      <c r="D161" s="11">
        <f>PHM!E157</f>
        <v>0</v>
      </c>
      <c r="E161" s="11"/>
      <c r="F161" s="11" t="e">
        <f>#REF!</f>
        <v>#REF!</v>
      </c>
      <c r="G161" s="11" t="e">
        <f>#REF!</f>
        <v>#REF!</v>
      </c>
      <c r="H161" s="11" t="e">
        <f>#REF!</f>
        <v>#REF!</v>
      </c>
      <c r="I161" s="11" t="e">
        <f>#REF!</f>
        <v>#REF!</v>
      </c>
      <c r="J161" s="11" t="e">
        <f>#REF!</f>
        <v>#REF!</v>
      </c>
      <c r="K161" s="11" t="e">
        <f>#REF!</f>
        <v>#REF!</v>
      </c>
      <c r="L161" s="11" t="e">
        <f>#REF!</f>
        <v>#REF!</v>
      </c>
      <c r="M161" s="11"/>
      <c r="N161" s="11" t="e">
        <f t="shared" si="22"/>
        <v>#REF!</v>
      </c>
      <c r="O161" s="11" t="e">
        <f>#REF!</f>
        <v>#REF!</v>
      </c>
      <c r="P161" s="11" t="e">
        <f>#REF!</f>
        <v>#REF!</v>
      </c>
      <c r="Q161" s="11" t="e">
        <f>#REF!</f>
        <v>#REF!</v>
      </c>
      <c r="R161" s="11" t="e">
        <f>#REF!</f>
        <v>#REF!</v>
      </c>
      <c r="S161" s="11" t="e">
        <f>#REF!</f>
        <v>#REF!</v>
      </c>
      <c r="T161" s="11" t="e">
        <f>#REF!</f>
        <v>#REF!</v>
      </c>
      <c r="U161" s="11">
        <v>0</v>
      </c>
      <c r="V161" s="11" t="e">
        <f>#REF!</f>
        <v>#REF!</v>
      </c>
      <c r="W161" s="11">
        <v>0</v>
      </c>
      <c r="X161" s="11" t="e">
        <f>#REF!</f>
        <v>#REF!</v>
      </c>
      <c r="Y161" s="11" t="e">
        <f>#REF!</f>
        <v>#REF!</v>
      </c>
      <c r="Z161" s="11" t="e">
        <f>#REF!</f>
        <v>#REF!</v>
      </c>
      <c r="AA161" s="11" t="e">
        <f>#REF!</f>
        <v>#REF!</v>
      </c>
      <c r="AB161" s="11" t="e">
        <f>#REF!</f>
        <v>#REF!</v>
      </c>
      <c r="AC161" s="11" t="e">
        <f>#REF!</f>
        <v>#REF!</v>
      </c>
      <c r="AD161" s="27" t="e">
        <f t="shared" si="21"/>
        <v>#REF!</v>
      </c>
    </row>
    <row r="162" spans="1:32" hidden="1" x14ac:dyDescent="0.2">
      <c r="A162" s="5" t="s">
        <v>291</v>
      </c>
      <c r="B162" s="5" t="s">
        <v>292</v>
      </c>
      <c r="C162" s="11">
        <f>COCC!E158</f>
        <v>0</v>
      </c>
      <c r="D162" s="11">
        <f>PHM!E158</f>
        <v>0</v>
      </c>
      <c r="E162" s="11"/>
      <c r="F162" s="11" t="e">
        <f>#REF!</f>
        <v>#REF!</v>
      </c>
      <c r="G162" s="11" t="e">
        <f>#REF!</f>
        <v>#REF!</v>
      </c>
      <c r="H162" s="11" t="e">
        <f>#REF!</f>
        <v>#REF!</v>
      </c>
      <c r="I162" s="11" t="e">
        <f>#REF!</f>
        <v>#REF!</v>
      </c>
      <c r="J162" s="11" t="e">
        <f>#REF!</f>
        <v>#REF!</v>
      </c>
      <c r="K162" s="11" t="e">
        <f>#REF!</f>
        <v>#REF!</v>
      </c>
      <c r="L162" s="11" t="e">
        <f>#REF!</f>
        <v>#REF!</v>
      </c>
      <c r="M162" s="11"/>
      <c r="N162" s="11" t="e">
        <f t="shared" si="22"/>
        <v>#REF!</v>
      </c>
      <c r="O162" s="11" t="e">
        <f>#REF!</f>
        <v>#REF!</v>
      </c>
      <c r="P162" s="11" t="e">
        <f>#REF!</f>
        <v>#REF!</v>
      </c>
      <c r="Q162" s="11" t="e">
        <f>#REF!</f>
        <v>#REF!</v>
      </c>
      <c r="R162" s="11" t="e">
        <f>#REF!</f>
        <v>#REF!</v>
      </c>
      <c r="S162" s="11" t="e">
        <f>#REF!</f>
        <v>#REF!</v>
      </c>
      <c r="T162" s="11" t="e">
        <f>#REF!</f>
        <v>#REF!</v>
      </c>
      <c r="U162" s="11">
        <v>0</v>
      </c>
      <c r="V162" s="11" t="e">
        <f>#REF!</f>
        <v>#REF!</v>
      </c>
      <c r="W162" s="11"/>
      <c r="X162" s="11" t="e">
        <f>#REF!</f>
        <v>#REF!</v>
      </c>
      <c r="Y162" s="11" t="e">
        <f>#REF!</f>
        <v>#REF!</v>
      </c>
      <c r="Z162" s="11" t="e">
        <f>#REF!</f>
        <v>#REF!</v>
      </c>
      <c r="AA162" s="11" t="e">
        <f>#REF!</f>
        <v>#REF!</v>
      </c>
      <c r="AB162" s="11" t="e">
        <f>#REF!</f>
        <v>#REF!</v>
      </c>
      <c r="AC162" s="11" t="e">
        <f>#REF!</f>
        <v>#REF!</v>
      </c>
      <c r="AD162" s="27" t="e">
        <f t="shared" si="21"/>
        <v>#REF!</v>
      </c>
    </row>
    <row r="163" spans="1:32" x14ac:dyDescent="0.2">
      <c r="A163" s="5" t="s">
        <v>293</v>
      </c>
      <c r="B163" s="5" t="s">
        <v>294</v>
      </c>
      <c r="C163" s="11">
        <f>COCC!E159</f>
        <v>0</v>
      </c>
      <c r="D163" s="11">
        <f>PHM!E159</f>
        <v>0</v>
      </c>
      <c r="E163" s="11"/>
      <c r="F163" s="11" t="e">
        <f>#REF!</f>
        <v>#REF!</v>
      </c>
      <c r="G163" s="11" t="e">
        <f>#REF!</f>
        <v>#REF!</v>
      </c>
      <c r="H163" s="11" t="e">
        <f>#REF!</f>
        <v>#REF!</v>
      </c>
      <c r="I163" s="11" t="e">
        <f>#REF!</f>
        <v>#REF!</v>
      </c>
      <c r="J163" s="11" t="e">
        <f>#REF!</f>
        <v>#REF!</v>
      </c>
      <c r="K163" s="11" t="e">
        <f>#REF!</f>
        <v>#REF!</v>
      </c>
      <c r="L163" s="11" t="e">
        <f>#REF!</f>
        <v>#REF!</v>
      </c>
      <c r="M163" s="11"/>
      <c r="N163" s="11" t="e">
        <f t="shared" si="22"/>
        <v>#REF!</v>
      </c>
      <c r="O163" s="11" t="e">
        <f>#REF!</f>
        <v>#REF!</v>
      </c>
      <c r="P163" s="11" t="e">
        <f>#REF!</f>
        <v>#REF!</v>
      </c>
      <c r="Q163" s="11" t="e">
        <f>#REF!</f>
        <v>#REF!</v>
      </c>
      <c r="R163" s="11" t="e">
        <f>#REF!</f>
        <v>#REF!</v>
      </c>
      <c r="S163" s="11" t="e">
        <f>#REF!</f>
        <v>#REF!</v>
      </c>
      <c r="T163" s="11" t="e">
        <f>#REF!</f>
        <v>#REF!</v>
      </c>
      <c r="U163" s="11">
        <v>0</v>
      </c>
      <c r="V163" s="11" t="e">
        <f>#REF!</f>
        <v>#REF!</v>
      </c>
      <c r="W163" s="11">
        <v>0</v>
      </c>
      <c r="X163" s="11" t="e">
        <f>#REF!</f>
        <v>#REF!</v>
      </c>
      <c r="Y163" s="11" t="e">
        <f>#REF!</f>
        <v>#REF!</v>
      </c>
      <c r="Z163" s="11" t="e">
        <f>#REF!</f>
        <v>#REF!</v>
      </c>
      <c r="AA163" s="11" t="e">
        <f>#REF!</f>
        <v>#REF!</v>
      </c>
      <c r="AB163" s="11" t="e">
        <f>#REF!</f>
        <v>#REF!</v>
      </c>
      <c r="AC163" s="11" t="e">
        <f>#REF!</f>
        <v>#REF!</v>
      </c>
      <c r="AD163" s="27" t="e">
        <f t="shared" si="21"/>
        <v>#REF!</v>
      </c>
    </row>
    <row r="164" spans="1:32" x14ac:dyDescent="0.2">
      <c r="A164" s="5" t="s">
        <v>295</v>
      </c>
      <c r="B164" s="5" t="s">
        <v>296</v>
      </c>
      <c r="C164" s="11">
        <f>COCC!E160</f>
        <v>0</v>
      </c>
      <c r="D164" s="11">
        <f>PHM!E160</f>
        <v>0</v>
      </c>
      <c r="E164" s="11"/>
      <c r="F164" s="11" t="e">
        <f>#REF!</f>
        <v>#REF!</v>
      </c>
      <c r="G164" s="11" t="e">
        <f>#REF!</f>
        <v>#REF!</v>
      </c>
      <c r="H164" s="11" t="e">
        <f>#REF!</f>
        <v>#REF!</v>
      </c>
      <c r="I164" s="11" t="e">
        <f>#REF!</f>
        <v>#REF!</v>
      </c>
      <c r="J164" s="11" t="e">
        <f>#REF!</f>
        <v>#REF!</v>
      </c>
      <c r="K164" s="11" t="e">
        <f>#REF!</f>
        <v>#REF!</v>
      </c>
      <c r="L164" s="11" t="e">
        <f>#REF!</f>
        <v>#REF!</v>
      </c>
      <c r="M164" s="11"/>
      <c r="N164" s="11" t="e">
        <f t="shared" si="22"/>
        <v>#REF!</v>
      </c>
      <c r="O164" s="11" t="e">
        <f>#REF!</f>
        <v>#REF!</v>
      </c>
      <c r="P164" s="11" t="e">
        <f>#REF!</f>
        <v>#REF!</v>
      </c>
      <c r="Q164" s="11" t="e">
        <f>#REF!</f>
        <v>#REF!</v>
      </c>
      <c r="R164" s="11" t="e">
        <f>#REF!</f>
        <v>#REF!</v>
      </c>
      <c r="S164" s="11" t="e">
        <f>#REF!</f>
        <v>#REF!</v>
      </c>
      <c r="T164" s="11" t="e">
        <f>#REF!</f>
        <v>#REF!</v>
      </c>
      <c r="U164" s="11">
        <v>0</v>
      </c>
      <c r="V164" s="11" t="e">
        <f>#REF!</f>
        <v>#REF!</v>
      </c>
      <c r="W164" s="11">
        <v>0</v>
      </c>
      <c r="X164" s="11" t="e">
        <f>#REF!</f>
        <v>#REF!</v>
      </c>
      <c r="Y164" s="11" t="e">
        <f>#REF!</f>
        <v>#REF!</v>
      </c>
      <c r="Z164" s="11" t="e">
        <f>#REF!</f>
        <v>#REF!</v>
      </c>
      <c r="AA164" s="11" t="e">
        <f>#REF!</f>
        <v>#REF!</v>
      </c>
      <c r="AB164" s="11" t="e">
        <f>#REF!</f>
        <v>#REF!</v>
      </c>
      <c r="AC164" s="11" t="e">
        <f>#REF!</f>
        <v>#REF!</v>
      </c>
      <c r="AD164" s="27" t="e">
        <f t="shared" si="21"/>
        <v>#REF!</v>
      </c>
    </row>
    <row r="165" spans="1:32" x14ac:dyDescent="0.2">
      <c r="A165" s="5" t="s">
        <v>297</v>
      </c>
      <c r="B165" s="5" t="s">
        <v>298</v>
      </c>
      <c r="C165" s="11">
        <f>COCC!E161</f>
        <v>0</v>
      </c>
      <c r="D165" s="11">
        <f>PHM!E161</f>
        <v>0</v>
      </c>
      <c r="E165" s="11"/>
      <c r="F165" s="11" t="e">
        <f>#REF!</f>
        <v>#REF!</v>
      </c>
      <c r="G165" s="11" t="e">
        <f>#REF!</f>
        <v>#REF!</v>
      </c>
      <c r="H165" s="11" t="e">
        <f>#REF!</f>
        <v>#REF!</v>
      </c>
      <c r="I165" s="11" t="e">
        <f>#REF!</f>
        <v>#REF!</v>
      </c>
      <c r="J165" s="11" t="e">
        <f>#REF!</f>
        <v>#REF!</v>
      </c>
      <c r="K165" s="11" t="e">
        <f>#REF!</f>
        <v>#REF!</v>
      </c>
      <c r="L165" s="11" t="e">
        <f>#REF!</f>
        <v>#REF!</v>
      </c>
      <c r="M165" s="11"/>
      <c r="N165" s="11" t="e">
        <f t="shared" si="22"/>
        <v>#REF!</v>
      </c>
      <c r="O165" s="11" t="e">
        <f>#REF!</f>
        <v>#REF!</v>
      </c>
      <c r="P165" s="11" t="e">
        <f>#REF!</f>
        <v>#REF!</v>
      </c>
      <c r="Q165" s="11" t="e">
        <f>#REF!</f>
        <v>#REF!</v>
      </c>
      <c r="R165" s="11" t="e">
        <f>#REF!</f>
        <v>#REF!</v>
      </c>
      <c r="S165" s="11" t="e">
        <f>#REF!</f>
        <v>#REF!</v>
      </c>
      <c r="T165" s="11" t="e">
        <f>#REF!</f>
        <v>#REF!</v>
      </c>
      <c r="U165" s="11">
        <v>0</v>
      </c>
      <c r="V165" s="11" t="e">
        <f>#REF!</f>
        <v>#REF!</v>
      </c>
      <c r="W165" s="11" t="e">
        <f>#REF!</f>
        <v>#REF!</v>
      </c>
      <c r="X165" s="11" t="e">
        <f>#REF!</f>
        <v>#REF!</v>
      </c>
      <c r="Y165" s="11" t="e">
        <f>#REF!</f>
        <v>#REF!</v>
      </c>
      <c r="Z165" s="11" t="e">
        <f>#REF!</f>
        <v>#REF!</v>
      </c>
      <c r="AA165" s="11" t="e">
        <f>#REF!</f>
        <v>#REF!</v>
      </c>
      <c r="AB165" s="11" t="e">
        <f>#REF!</f>
        <v>#REF!</v>
      </c>
      <c r="AC165" s="11" t="e">
        <f>#REF!</f>
        <v>#REF!</v>
      </c>
      <c r="AD165" s="27" t="e">
        <f t="shared" si="21"/>
        <v>#REF!</v>
      </c>
    </row>
    <row r="166" spans="1:32" x14ac:dyDescent="0.2">
      <c r="A166" s="5" t="s">
        <v>299</v>
      </c>
      <c r="B166" s="5" t="s">
        <v>300</v>
      </c>
      <c r="C166" s="31">
        <f>COCC!E162</f>
        <v>0</v>
      </c>
      <c r="D166" s="31">
        <f>PHM!E162</f>
        <v>0</v>
      </c>
      <c r="E166" s="31"/>
      <c r="F166" s="31" t="e">
        <f>#REF!</f>
        <v>#REF!</v>
      </c>
      <c r="G166" s="31" t="e">
        <f>#REF!</f>
        <v>#REF!</v>
      </c>
      <c r="H166" s="31" t="e">
        <f>#REF!</f>
        <v>#REF!</v>
      </c>
      <c r="I166" s="31" t="e">
        <f>#REF!</f>
        <v>#REF!</v>
      </c>
      <c r="J166" s="31" t="e">
        <f>#REF!</f>
        <v>#REF!</v>
      </c>
      <c r="K166" s="31" t="e">
        <f>#REF!</f>
        <v>#REF!</v>
      </c>
      <c r="L166" s="31" t="e">
        <f>#REF!</f>
        <v>#REF!</v>
      </c>
      <c r="M166" s="31"/>
      <c r="N166" s="31" t="e">
        <f t="shared" si="22"/>
        <v>#REF!</v>
      </c>
      <c r="O166" s="31" t="e">
        <f>#REF!</f>
        <v>#REF!</v>
      </c>
      <c r="P166" s="31" t="e">
        <f>#REF!</f>
        <v>#REF!</v>
      </c>
      <c r="Q166" s="31" t="e">
        <f>#REF!</f>
        <v>#REF!</v>
      </c>
      <c r="R166" s="31" t="e">
        <f>#REF!</f>
        <v>#REF!</v>
      </c>
      <c r="S166" s="31" t="e">
        <f>#REF!</f>
        <v>#REF!</v>
      </c>
      <c r="T166" s="31" t="e">
        <f>#REF!</f>
        <v>#REF!</v>
      </c>
      <c r="U166" s="31">
        <v>0</v>
      </c>
      <c r="V166" s="31" t="e">
        <f>#REF!</f>
        <v>#REF!</v>
      </c>
      <c r="W166" s="31">
        <v>0</v>
      </c>
      <c r="X166" s="31" t="e">
        <f>#REF!</f>
        <v>#REF!</v>
      </c>
      <c r="Y166" s="31" t="e">
        <f>#REF!</f>
        <v>#REF!</v>
      </c>
      <c r="Z166" s="31" t="e">
        <f>#REF!</f>
        <v>#REF!</v>
      </c>
      <c r="AA166" s="31" t="e">
        <f>#REF!</f>
        <v>#REF!</v>
      </c>
      <c r="AB166" s="31" t="e">
        <f>#REF!</f>
        <v>#REF!</v>
      </c>
      <c r="AC166" s="31" t="e">
        <f>#REF!</f>
        <v>#REF!</v>
      </c>
      <c r="AD166" s="35" t="e">
        <f t="shared" si="21"/>
        <v>#REF!</v>
      </c>
      <c r="AE166" s="27" t="e">
        <f>SUM(AD135:AD166)</f>
        <v>#REF!</v>
      </c>
    </row>
    <row r="167" spans="1:32" s="16" customFormat="1" x14ac:dyDescent="0.2">
      <c r="A167" s="4" t="s">
        <v>301</v>
      </c>
      <c r="B167" s="4" t="s">
        <v>302</v>
      </c>
      <c r="C167" s="20">
        <f>COCC!E163</f>
        <v>0</v>
      </c>
      <c r="D167" s="20">
        <f>PHM!E163</f>
        <v>0</v>
      </c>
      <c r="E167" s="20"/>
      <c r="F167" s="20" t="e">
        <f>#REF!</f>
        <v>#REF!</v>
      </c>
      <c r="G167" s="20" t="e">
        <f>#REF!</f>
        <v>#REF!</v>
      </c>
      <c r="H167" s="20" t="e">
        <f>#REF!</f>
        <v>#REF!</v>
      </c>
      <c r="I167" s="20" t="e">
        <f>#REF!</f>
        <v>#REF!</v>
      </c>
      <c r="J167" s="20" t="e">
        <f>#REF!</f>
        <v>#REF!</v>
      </c>
      <c r="K167" s="20" t="e">
        <f>#REF!</f>
        <v>#REF!</v>
      </c>
      <c r="L167" s="20" t="e">
        <f>#REF!</f>
        <v>#REF!</v>
      </c>
      <c r="M167" s="20"/>
      <c r="N167" s="20" t="e">
        <f>SUM(F167:L167)</f>
        <v>#REF!</v>
      </c>
      <c r="O167" s="20" t="e">
        <f>#REF!</f>
        <v>#REF!</v>
      </c>
      <c r="P167" s="20" t="e">
        <f>#REF!</f>
        <v>#REF!</v>
      </c>
      <c r="Q167" s="20" t="e">
        <f>#REF!</f>
        <v>#REF!</v>
      </c>
      <c r="R167" s="20" t="e">
        <f>#REF!</f>
        <v>#REF!</v>
      </c>
      <c r="S167" s="20" t="e">
        <f>#REF!</f>
        <v>#REF!</v>
      </c>
      <c r="T167" s="20" t="e">
        <f>#REF!</f>
        <v>#REF!</v>
      </c>
      <c r="U167" s="20">
        <v>0</v>
      </c>
      <c r="V167" s="20" t="e">
        <f>#REF!</f>
        <v>#REF!</v>
      </c>
      <c r="W167" s="20" t="e">
        <f>SUM(W135:W166)</f>
        <v>#REF!</v>
      </c>
      <c r="X167" s="20" t="e">
        <f>#REF!</f>
        <v>#REF!</v>
      </c>
      <c r="Y167" s="20" t="e">
        <f>#REF!</f>
        <v>#REF!</v>
      </c>
      <c r="Z167" s="20" t="e">
        <f>#REF!</f>
        <v>#REF!</v>
      </c>
      <c r="AA167" s="11" t="e">
        <f>#REF!</f>
        <v>#REF!</v>
      </c>
      <c r="AB167" s="20" t="e">
        <f>#REF!</f>
        <v>#REF!</v>
      </c>
      <c r="AC167" s="20" t="e">
        <f>#REF!</f>
        <v>#REF!</v>
      </c>
      <c r="AD167" s="30" t="e">
        <f t="shared" si="21"/>
        <v>#REF!</v>
      </c>
      <c r="AE167" s="30" t="e">
        <f>AD167-AE166</f>
        <v>#REF!</v>
      </c>
      <c r="AF167" s="30" t="e">
        <f>SUM(AD135:AD166)</f>
        <v>#REF!</v>
      </c>
    </row>
    <row r="168" spans="1:32" s="16" customFormat="1" x14ac:dyDescent="0.2">
      <c r="A168" s="4" t="s">
        <v>303</v>
      </c>
      <c r="B168" s="4" t="s">
        <v>304</v>
      </c>
      <c r="C168" s="20">
        <f>COCC!E164</f>
        <v>1417.7638000000006</v>
      </c>
      <c r="D168" s="20">
        <f>PHM!E164</f>
        <v>0</v>
      </c>
      <c r="E168" s="20"/>
      <c r="F168" s="20" t="e">
        <f>#REF!</f>
        <v>#REF!</v>
      </c>
      <c r="G168" s="20" t="e">
        <f>#REF!</f>
        <v>#REF!</v>
      </c>
      <c r="H168" s="20" t="e">
        <f>#REF!</f>
        <v>#REF!</v>
      </c>
      <c r="I168" s="20" t="e">
        <f>#REF!</f>
        <v>#REF!</v>
      </c>
      <c r="J168" s="20" t="e">
        <f>#REF!</f>
        <v>#REF!</v>
      </c>
      <c r="K168" s="20" t="e">
        <f>#REF!</f>
        <v>#REF!</v>
      </c>
      <c r="L168" s="20" t="e">
        <f>#REF!</f>
        <v>#REF!</v>
      </c>
      <c r="M168" s="20"/>
      <c r="N168" s="20" t="e">
        <f>SUM(F168:L168)</f>
        <v>#REF!</v>
      </c>
      <c r="O168" s="20" t="e">
        <f>#REF!</f>
        <v>#REF!</v>
      </c>
      <c r="P168" s="20" t="e">
        <f>#REF!</f>
        <v>#REF!</v>
      </c>
      <c r="Q168" s="20" t="e">
        <f>#REF!</f>
        <v>#REF!</v>
      </c>
      <c r="R168" s="20" t="e">
        <f>#REF!</f>
        <v>#REF!</v>
      </c>
      <c r="S168" s="20" t="e">
        <f>#REF!</f>
        <v>#REF!</v>
      </c>
      <c r="T168" s="20" t="e">
        <f>#REF!</f>
        <v>#REF!</v>
      </c>
      <c r="U168" s="20">
        <v>0</v>
      </c>
      <c r="V168" s="20" t="e">
        <f>#REF!</f>
        <v>#REF!</v>
      </c>
      <c r="W168" s="20" t="e">
        <f>SUM(W167+W132+W120+W112)</f>
        <v>#REF!</v>
      </c>
      <c r="X168" s="20" t="e">
        <f>#REF!</f>
        <v>#REF!</v>
      </c>
      <c r="Y168" s="20" t="e">
        <f>#REF!</f>
        <v>#REF!</v>
      </c>
      <c r="Z168" s="20" t="e">
        <f>#REF!</f>
        <v>#REF!</v>
      </c>
      <c r="AA168" s="11" t="e">
        <f>#REF!</f>
        <v>#REF!</v>
      </c>
      <c r="AB168" s="20" t="e">
        <f>#REF!</f>
        <v>#REF!</v>
      </c>
      <c r="AC168" s="20" t="e">
        <f>#REF!</f>
        <v>#REF!</v>
      </c>
      <c r="AD168" s="30" t="e">
        <f t="shared" si="21"/>
        <v>#REF!</v>
      </c>
      <c r="AE168" s="30" t="e">
        <f>AE166+AE131+AE119+AE111</f>
        <v>#REF!</v>
      </c>
      <c r="AF168" s="30" t="e">
        <f>AD167+AD132+AD120+AD112</f>
        <v>#REF!</v>
      </c>
    </row>
    <row r="169" spans="1:32" x14ac:dyDescent="0.2">
      <c r="A169" s="6"/>
      <c r="B169" s="6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47" t="e">
        <f>SUM(N135:N166)</f>
        <v>#REF!</v>
      </c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</row>
    <row r="170" spans="1:32" x14ac:dyDescent="0.2">
      <c r="A170" s="6"/>
      <c r="B170" s="6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47" t="e">
        <f>SUM(N167+N132+N120+N112)</f>
        <v>#REF!</v>
      </c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</row>
    <row r="171" spans="1:32" x14ac:dyDescent="0.2">
      <c r="A171" s="6"/>
      <c r="B171" s="6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</row>
    <row r="172" spans="1:32" x14ac:dyDescent="0.2">
      <c r="A172" s="4" t="s">
        <v>305</v>
      </c>
      <c r="B172" s="4" t="s">
        <v>306</v>
      </c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spans="1:32" x14ac:dyDescent="0.2">
      <c r="A173" s="5" t="s">
        <v>307</v>
      </c>
      <c r="B173" s="5" t="s">
        <v>308</v>
      </c>
      <c r="C173" s="11">
        <f>COCC!E167</f>
        <v>0</v>
      </c>
      <c r="D173" s="11">
        <f>PHM!E167</f>
        <v>0</v>
      </c>
      <c r="E173" s="11"/>
      <c r="F173" s="11" t="e">
        <f>#REF!</f>
        <v>#REF!</v>
      </c>
      <c r="G173" s="11" t="e">
        <f>#REF!</f>
        <v>#REF!</v>
      </c>
      <c r="H173" s="11" t="e">
        <f>#REF!</f>
        <v>#REF!</v>
      </c>
      <c r="I173" s="11" t="e">
        <f>#REF!</f>
        <v>#REF!</v>
      </c>
      <c r="J173" s="11" t="e">
        <f>#REF!</f>
        <v>#REF!</v>
      </c>
      <c r="K173" s="11" t="e">
        <f>#REF!</f>
        <v>#REF!</v>
      </c>
      <c r="L173" s="11" t="e">
        <f>#REF!</f>
        <v>#REF!</v>
      </c>
      <c r="M173" s="11"/>
      <c r="N173" s="24" t="e">
        <f>SUM(F173:L173)</f>
        <v>#REF!</v>
      </c>
      <c r="O173" s="11" t="e">
        <f>#REF!</f>
        <v>#REF!</v>
      </c>
      <c r="P173" s="11" t="e">
        <f>#REF!</f>
        <v>#REF!</v>
      </c>
      <c r="Q173" s="11" t="e">
        <f>#REF!</f>
        <v>#REF!</v>
      </c>
      <c r="R173" s="11" t="e">
        <f>#REF!</f>
        <v>#REF!</v>
      </c>
      <c r="S173" s="11" t="e">
        <f>#REF!</f>
        <v>#REF!</v>
      </c>
      <c r="T173" s="11" t="e">
        <f>#REF!</f>
        <v>#REF!</v>
      </c>
      <c r="U173" s="11">
        <v>0</v>
      </c>
      <c r="V173" s="11" t="e">
        <f>#REF!</f>
        <v>#REF!</v>
      </c>
      <c r="W173" s="11">
        <v>0</v>
      </c>
      <c r="X173" s="11" t="e">
        <f>#REF!</f>
        <v>#REF!</v>
      </c>
      <c r="Y173" s="11" t="e">
        <f>#REF!</f>
        <v>#REF!</v>
      </c>
      <c r="Z173" s="11" t="e">
        <f>#REF!</f>
        <v>#REF!</v>
      </c>
      <c r="AA173" s="11" t="e">
        <f>#REF!</f>
        <v>#REF!</v>
      </c>
      <c r="AB173" s="11" t="e">
        <f>#REF!</f>
        <v>#REF!</v>
      </c>
      <c r="AC173" s="11" t="e">
        <f>#REF!</f>
        <v>#REF!</v>
      </c>
      <c r="AD173" s="27" t="e">
        <f t="shared" ref="AD173:AD196" si="23">SUM(N173:AC173)</f>
        <v>#REF!</v>
      </c>
    </row>
    <row r="174" spans="1:32" hidden="1" x14ac:dyDescent="0.2">
      <c r="A174" s="5" t="s">
        <v>309</v>
      </c>
      <c r="B174" s="5" t="s">
        <v>310</v>
      </c>
      <c r="C174" s="11">
        <f>COCC!E168</f>
        <v>0</v>
      </c>
      <c r="D174" s="11">
        <f>PHM!E168</f>
        <v>0</v>
      </c>
      <c r="E174" s="11"/>
      <c r="F174" s="11" t="e">
        <f>#REF!</f>
        <v>#REF!</v>
      </c>
      <c r="G174" s="11" t="e">
        <f>#REF!</f>
        <v>#REF!</v>
      </c>
      <c r="H174" s="11" t="e">
        <f>#REF!</f>
        <v>#REF!</v>
      </c>
      <c r="I174" s="11" t="e">
        <f>#REF!</f>
        <v>#REF!</v>
      </c>
      <c r="J174" s="11" t="e">
        <f>#REF!</f>
        <v>#REF!</v>
      </c>
      <c r="K174" s="11" t="e">
        <f>#REF!</f>
        <v>#REF!</v>
      </c>
      <c r="L174" s="11" t="e">
        <f>#REF!</f>
        <v>#REF!</v>
      </c>
      <c r="M174" s="11"/>
      <c r="N174" s="24" t="e">
        <f t="shared" ref="N174:N195" si="24">SUM(F174:L174)</f>
        <v>#REF!</v>
      </c>
      <c r="O174" s="11" t="e">
        <f>#REF!</f>
        <v>#REF!</v>
      </c>
      <c r="P174" s="11" t="e">
        <f>#REF!</f>
        <v>#REF!</v>
      </c>
      <c r="Q174" s="11" t="e">
        <f>#REF!</f>
        <v>#REF!</v>
      </c>
      <c r="R174" s="11" t="e">
        <f>#REF!</f>
        <v>#REF!</v>
      </c>
      <c r="S174" s="11" t="e">
        <f>#REF!</f>
        <v>#REF!</v>
      </c>
      <c r="T174" s="11" t="e">
        <f>#REF!</f>
        <v>#REF!</v>
      </c>
      <c r="U174" s="11">
        <v>0</v>
      </c>
      <c r="V174" s="11" t="e">
        <f>#REF!</f>
        <v>#REF!</v>
      </c>
      <c r="W174" s="11"/>
      <c r="X174" s="11" t="e">
        <f>#REF!</f>
        <v>#REF!</v>
      </c>
      <c r="Y174" s="11" t="e">
        <f>#REF!</f>
        <v>#REF!</v>
      </c>
      <c r="Z174" s="11" t="e">
        <f>#REF!</f>
        <v>#REF!</v>
      </c>
      <c r="AA174" s="11" t="e">
        <f>#REF!</f>
        <v>#REF!</v>
      </c>
      <c r="AB174" s="11" t="e">
        <f>#REF!</f>
        <v>#REF!</v>
      </c>
      <c r="AC174" s="11" t="e">
        <f>#REF!</f>
        <v>#REF!</v>
      </c>
      <c r="AD174" s="27" t="e">
        <f t="shared" si="23"/>
        <v>#REF!</v>
      </c>
    </row>
    <row r="175" spans="1:32" hidden="1" x14ac:dyDescent="0.2">
      <c r="A175" s="5" t="s">
        <v>311</v>
      </c>
      <c r="B175" s="5" t="s">
        <v>312</v>
      </c>
      <c r="C175" s="11">
        <f>COCC!E169</f>
        <v>0</v>
      </c>
      <c r="D175" s="11">
        <f>PHM!E169</f>
        <v>0</v>
      </c>
      <c r="E175" s="11"/>
      <c r="F175" s="11" t="e">
        <f>#REF!</f>
        <v>#REF!</v>
      </c>
      <c r="G175" s="11" t="e">
        <f>#REF!</f>
        <v>#REF!</v>
      </c>
      <c r="H175" s="11" t="e">
        <f>#REF!</f>
        <v>#REF!</v>
      </c>
      <c r="I175" s="11" t="e">
        <f>#REF!</f>
        <v>#REF!</v>
      </c>
      <c r="J175" s="11" t="e">
        <f>#REF!</f>
        <v>#REF!</v>
      </c>
      <c r="K175" s="11" t="e">
        <f>#REF!</f>
        <v>#REF!</v>
      </c>
      <c r="L175" s="11" t="e">
        <f>#REF!</f>
        <v>#REF!</v>
      </c>
      <c r="M175" s="11"/>
      <c r="N175" s="24" t="e">
        <f t="shared" si="24"/>
        <v>#REF!</v>
      </c>
      <c r="O175" s="11" t="e">
        <f>#REF!</f>
        <v>#REF!</v>
      </c>
      <c r="P175" s="11" t="e">
        <f>#REF!</f>
        <v>#REF!</v>
      </c>
      <c r="Q175" s="11" t="e">
        <f>#REF!</f>
        <v>#REF!</v>
      </c>
      <c r="R175" s="11" t="e">
        <f>#REF!</f>
        <v>#REF!</v>
      </c>
      <c r="S175" s="11" t="e">
        <f>#REF!</f>
        <v>#REF!</v>
      </c>
      <c r="T175" s="11" t="e">
        <f>#REF!</f>
        <v>#REF!</v>
      </c>
      <c r="U175" s="11">
        <v>0</v>
      </c>
      <c r="V175" s="11" t="e">
        <f>#REF!</f>
        <v>#REF!</v>
      </c>
      <c r="W175" s="11"/>
      <c r="X175" s="11" t="e">
        <f>#REF!</f>
        <v>#REF!</v>
      </c>
      <c r="Y175" s="11" t="e">
        <f>#REF!</f>
        <v>#REF!</v>
      </c>
      <c r="Z175" s="11" t="e">
        <f>#REF!</f>
        <v>#REF!</v>
      </c>
      <c r="AA175" s="11" t="e">
        <f>#REF!</f>
        <v>#REF!</v>
      </c>
      <c r="AB175" s="11" t="e">
        <f>#REF!</f>
        <v>#REF!</v>
      </c>
      <c r="AC175" s="11" t="e">
        <f>#REF!</f>
        <v>#REF!</v>
      </c>
      <c r="AD175" s="27" t="e">
        <f t="shared" si="23"/>
        <v>#REF!</v>
      </c>
    </row>
    <row r="176" spans="1:32" x14ac:dyDescent="0.2">
      <c r="A176" s="5" t="s">
        <v>313</v>
      </c>
      <c r="B176" s="5" t="s">
        <v>314</v>
      </c>
      <c r="C176" s="11">
        <f>COCC!E170</f>
        <v>0</v>
      </c>
      <c r="D176" s="11">
        <f>PHM!E170</f>
        <v>0</v>
      </c>
      <c r="E176" s="11"/>
      <c r="F176" s="11" t="e">
        <f>#REF!</f>
        <v>#REF!</v>
      </c>
      <c r="G176" s="11" t="e">
        <f>#REF!</f>
        <v>#REF!</v>
      </c>
      <c r="H176" s="11" t="e">
        <f>#REF!</f>
        <v>#REF!</v>
      </c>
      <c r="I176" s="11" t="e">
        <f>#REF!</f>
        <v>#REF!</v>
      </c>
      <c r="J176" s="11" t="e">
        <f>#REF!</f>
        <v>#REF!</v>
      </c>
      <c r="K176" s="11" t="e">
        <f>#REF!</f>
        <v>#REF!</v>
      </c>
      <c r="L176" s="11" t="e">
        <f>#REF!</f>
        <v>#REF!</v>
      </c>
      <c r="M176" s="11"/>
      <c r="N176" s="24" t="e">
        <f t="shared" si="24"/>
        <v>#REF!</v>
      </c>
      <c r="O176" s="11" t="e">
        <f>#REF!</f>
        <v>#REF!</v>
      </c>
      <c r="P176" s="11" t="e">
        <f>#REF!</f>
        <v>#REF!</v>
      </c>
      <c r="Q176" s="11" t="e">
        <f>#REF!</f>
        <v>#REF!</v>
      </c>
      <c r="R176" s="11" t="e">
        <f>#REF!</f>
        <v>#REF!</v>
      </c>
      <c r="S176" s="11" t="e">
        <f>#REF!</f>
        <v>#REF!</v>
      </c>
      <c r="T176" s="11" t="e">
        <f>#REF!</f>
        <v>#REF!</v>
      </c>
      <c r="U176" s="11">
        <v>0</v>
      </c>
      <c r="V176" s="11" t="e">
        <f>#REF!</f>
        <v>#REF!</v>
      </c>
      <c r="W176" s="11">
        <v>0</v>
      </c>
      <c r="X176" s="11" t="e">
        <f>#REF!</f>
        <v>#REF!</v>
      </c>
      <c r="Y176" s="11" t="e">
        <f>#REF!</f>
        <v>#REF!</v>
      </c>
      <c r="Z176" s="11" t="e">
        <f>#REF!</f>
        <v>#REF!</v>
      </c>
      <c r="AA176" s="11" t="e">
        <f>#REF!</f>
        <v>#REF!</v>
      </c>
      <c r="AB176" s="11" t="e">
        <f>#REF!</f>
        <v>#REF!</v>
      </c>
      <c r="AC176" s="11" t="e">
        <f>#REF!</f>
        <v>#REF!</v>
      </c>
      <c r="AD176" s="27" t="e">
        <f t="shared" si="23"/>
        <v>#REF!</v>
      </c>
    </row>
    <row r="177" spans="1:30" hidden="1" x14ac:dyDescent="0.2">
      <c r="A177" s="5" t="s">
        <v>315</v>
      </c>
      <c r="B177" s="5" t="s">
        <v>316</v>
      </c>
      <c r="C177" s="11">
        <f>COCC!E171</f>
        <v>0</v>
      </c>
      <c r="D177" s="11">
        <f>PHM!E171</f>
        <v>0</v>
      </c>
      <c r="E177" s="11"/>
      <c r="F177" s="11" t="e">
        <f>#REF!</f>
        <v>#REF!</v>
      </c>
      <c r="G177" s="11" t="e">
        <f>#REF!</f>
        <v>#REF!</v>
      </c>
      <c r="H177" s="11" t="e">
        <f>#REF!</f>
        <v>#REF!</v>
      </c>
      <c r="I177" s="11" t="e">
        <f>#REF!</f>
        <v>#REF!</v>
      </c>
      <c r="J177" s="11" t="e">
        <f>#REF!</f>
        <v>#REF!</v>
      </c>
      <c r="K177" s="11" t="e">
        <f>#REF!</f>
        <v>#REF!</v>
      </c>
      <c r="L177" s="11" t="e">
        <f>#REF!</f>
        <v>#REF!</v>
      </c>
      <c r="M177" s="11"/>
      <c r="N177" s="24" t="e">
        <f t="shared" si="24"/>
        <v>#REF!</v>
      </c>
      <c r="O177" s="11" t="e">
        <f>#REF!</f>
        <v>#REF!</v>
      </c>
      <c r="P177" s="11" t="e">
        <f>#REF!</f>
        <v>#REF!</v>
      </c>
      <c r="Q177" s="11" t="e">
        <f>#REF!</f>
        <v>#REF!</v>
      </c>
      <c r="R177" s="11" t="e">
        <f>#REF!</f>
        <v>#REF!</v>
      </c>
      <c r="S177" s="11" t="e">
        <f>#REF!</f>
        <v>#REF!</v>
      </c>
      <c r="T177" s="11" t="e">
        <f>#REF!</f>
        <v>#REF!</v>
      </c>
      <c r="U177" s="11">
        <v>0</v>
      </c>
      <c r="V177" s="11" t="e">
        <f>#REF!</f>
        <v>#REF!</v>
      </c>
      <c r="W177" s="11"/>
      <c r="X177" s="11" t="e">
        <f>#REF!</f>
        <v>#REF!</v>
      </c>
      <c r="Y177" s="11" t="e">
        <f>#REF!</f>
        <v>#REF!</v>
      </c>
      <c r="Z177" s="11" t="e">
        <f>#REF!</f>
        <v>#REF!</v>
      </c>
      <c r="AA177" s="11" t="e">
        <f>#REF!</f>
        <v>#REF!</v>
      </c>
      <c r="AB177" s="11" t="e">
        <f>#REF!</f>
        <v>#REF!</v>
      </c>
      <c r="AC177" s="11" t="e">
        <f>#REF!</f>
        <v>#REF!</v>
      </c>
      <c r="AD177" s="27" t="e">
        <f t="shared" si="23"/>
        <v>#REF!</v>
      </c>
    </row>
    <row r="178" spans="1:30" hidden="1" x14ac:dyDescent="0.2">
      <c r="A178" s="5" t="s">
        <v>317</v>
      </c>
      <c r="B178" s="5" t="s">
        <v>318</v>
      </c>
      <c r="C178" s="11">
        <f>COCC!E172</f>
        <v>0</v>
      </c>
      <c r="D178" s="11">
        <f>PHM!E172</f>
        <v>0</v>
      </c>
      <c r="E178" s="11"/>
      <c r="F178" s="11" t="e">
        <f>#REF!</f>
        <v>#REF!</v>
      </c>
      <c r="G178" s="11" t="e">
        <f>#REF!</f>
        <v>#REF!</v>
      </c>
      <c r="H178" s="11" t="e">
        <f>#REF!</f>
        <v>#REF!</v>
      </c>
      <c r="I178" s="11" t="e">
        <f>#REF!</f>
        <v>#REF!</v>
      </c>
      <c r="J178" s="11" t="e">
        <f>#REF!</f>
        <v>#REF!</v>
      </c>
      <c r="K178" s="11" t="e">
        <f>#REF!</f>
        <v>#REF!</v>
      </c>
      <c r="L178" s="11" t="e">
        <f>#REF!</f>
        <v>#REF!</v>
      </c>
      <c r="M178" s="11"/>
      <c r="N178" s="24" t="e">
        <f t="shared" si="24"/>
        <v>#REF!</v>
      </c>
      <c r="O178" s="11" t="e">
        <f>#REF!</f>
        <v>#REF!</v>
      </c>
      <c r="P178" s="11" t="e">
        <f>#REF!</f>
        <v>#REF!</v>
      </c>
      <c r="Q178" s="11" t="e">
        <f>#REF!</f>
        <v>#REF!</v>
      </c>
      <c r="R178" s="11" t="e">
        <f>#REF!</f>
        <v>#REF!</v>
      </c>
      <c r="S178" s="11" t="e">
        <f>#REF!</f>
        <v>#REF!</v>
      </c>
      <c r="T178" s="11" t="e">
        <f>#REF!</f>
        <v>#REF!</v>
      </c>
      <c r="U178" s="11">
        <v>0</v>
      </c>
      <c r="V178" s="11" t="e">
        <f>#REF!</f>
        <v>#REF!</v>
      </c>
      <c r="W178" s="11"/>
      <c r="X178" s="11" t="e">
        <f>#REF!</f>
        <v>#REF!</v>
      </c>
      <c r="Y178" s="11" t="e">
        <f>#REF!</f>
        <v>#REF!</v>
      </c>
      <c r="Z178" s="11" t="e">
        <f>#REF!</f>
        <v>#REF!</v>
      </c>
      <c r="AA178" s="11" t="e">
        <f>#REF!</f>
        <v>#REF!</v>
      </c>
      <c r="AB178" s="11" t="e">
        <f>#REF!</f>
        <v>#REF!</v>
      </c>
      <c r="AC178" s="11" t="e">
        <f>#REF!</f>
        <v>#REF!</v>
      </c>
      <c r="AD178" s="27" t="e">
        <f t="shared" si="23"/>
        <v>#REF!</v>
      </c>
    </row>
    <row r="179" spans="1:30" hidden="1" x14ac:dyDescent="0.2">
      <c r="A179" s="5" t="s">
        <v>319</v>
      </c>
      <c r="B179" s="5" t="s">
        <v>320</v>
      </c>
      <c r="C179" s="11">
        <f>COCC!E173</f>
        <v>0</v>
      </c>
      <c r="D179" s="11">
        <f>PHM!E173</f>
        <v>0</v>
      </c>
      <c r="E179" s="11"/>
      <c r="F179" s="11" t="e">
        <f>#REF!</f>
        <v>#REF!</v>
      </c>
      <c r="G179" s="11" t="e">
        <f>#REF!</f>
        <v>#REF!</v>
      </c>
      <c r="H179" s="11" t="e">
        <f>#REF!</f>
        <v>#REF!</v>
      </c>
      <c r="I179" s="11" t="e">
        <f>#REF!</f>
        <v>#REF!</v>
      </c>
      <c r="J179" s="11" t="e">
        <f>#REF!</f>
        <v>#REF!</v>
      </c>
      <c r="K179" s="11" t="e">
        <f>#REF!</f>
        <v>#REF!</v>
      </c>
      <c r="L179" s="11" t="e">
        <f>#REF!</f>
        <v>#REF!</v>
      </c>
      <c r="M179" s="11"/>
      <c r="N179" s="24" t="e">
        <f t="shared" si="24"/>
        <v>#REF!</v>
      </c>
      <c r="O179" s="11" t="e">
        <f>#REF!</f>
        <v>#REF!</v>
      </c>
      <c r="P179" s="11" t="e">
        <f>#REF!</f>
        <v>#REF!</v>
      </c>
      <c r="Q179" s="11" t="e">
        <f>#REF!</f>
        <v>#REF!</v>
      </c>
      <c r="R179" s="11" t="e">
        <f>#REF!</f>
        <v>#REF!</v>
      </c>
      <c r="S179" s="11" t="e">
        <f>#REF!</f>
        <v>#REF!</v>
      </c>
      <c r="T179" s="11" t="e">
        <f>#REF!</f>
        <v>#REF!</v>
      </c>
      <c r="U179" s="11">
        <v>0</v>
      </c>
      <c r="V179" s="11" t="e">
        <f>#REF!</f>
        <v>#REF!</v>
      </c>
      <c r="W179" s="11"/>
      <c r="X179" s="11" t="e">
        <f>#REF!</f>
        <v>#REF!</v>
      </c>
      <c r="Y179" s="11" t="e">
        <f>#REF!</f>
        <v>#REF!</v>
      </c>
      <c r="Z179" s="11" t="e">
        <f>#REF!</f>
        <v>#REF!</v>
      </c>
      <c r="AA179" s="11" t="e">
        <f>#REF!</f>
        <v>#REF!</v>
      </c>
      <c r="AB179" s="11" t="e">
        <f>#REF!</f>
        <v>#REF!</v>
      </c>
      <c r="AC179" s="11" t="e">
        <f>#REF!</f>
        <v>#REF!</v>
      </c>
      <c r="AD179" s="27" t="e">
        <f t="shared" si="23"/>
        <v>#REF!</v>
      </c>
    </row>
    <row r="180" spans="1:30" hidden="1" x14ac:dyDescent="0.2">
      <c r="A180" s="5" t="s">
        <v>321</v>
      </c>
      <c r="B180" s="5" t="s">
        <v>322</v>
      </c>
      <c r="C180" s="11">
        <f>COCC!E174</f>
        <v>0</v>
      </c>
      <c r="D180" s="11">
        <f>PHM!E174</f>
        <v>0</v>
      </c>
      <c r="E180" s="11"/>
      <c r="F180" s="11" t="e">
        <f>#REF!</f>
        <v>#REF!</v>
      </c>
      <c r="G180" s="11" t="e">
        <f>#REF!</f>
        <v>#REF!</v>
      </c>
      <c r="H180" s="11" t="e">
        <f>#REF!</f>
        <v>#REF!</v>
      </c>
      <c r="I180" s="11" t="e">
        <f>#REF!</f>
        <v>#REF!</v>
      </c>
      <c r="J180" s="11" t="e">
        <f>#REF!</f>
        <v>#REF!</v>
      </c>
      <c r="K180" s="11" t="e">
        <f>#REF!</f>
        <v>#REF!</v>
      </c>
      <c r="L180" s="11" t="e">
        <f>#REF!</f>
        <v>#REF!</v>
      </c>
      <c r="M180" s="11"/>
      <c r="N180" s="24" t="e">
        <f t="shared" si="24"/>
        <v>#REF!</v>
      </c>
      <c r="O180" s="11" t="e">
        <f>#REF!</f>
        <v>#REF!</v>
      </c>
      <c r="P180" s="11" t="e">
        <f>#REF!</f>
        <v>#REF!</v>
      </c>
      <c r="Q180" s="11" t="e">
        <f>#REF!</f>
        <v>#REF!</v>
      </c>
      <c r="R180" s="11" t="e">
        <f>#REF!</f>
        <v>#REF!</v>
      </c>
      <c r="S180" s="11" t="e">
        <f>#REF!</f>
        <v>#REF!</v>
      </c>
      <c r="T180" s="11" t="e">
        <f>#REF!</f>
        <v>#REF!</v>
      </c>
      <c r="U180" s="11">
        <v>0</v>
      </c>
      <c r="V180" s="11" t="e">
        <f>#REF!</f>
        <v>#REF!</v>
      </c>
      <c r="W180" s="11"/>
      <c r="X180" s="11" t="e">
        <f>#REF!</f>
        <v>#REF!</v>
      </c>
      <c r="Y180" s="11" t="e">
        <f>#REF!</f>
        <v>#REF!</v>
      </c>
      <c r="Z180" s="11" t="e">
        <f>#REF!</f>
        <v>#REF!</v>
      </c>
      <c r="AA180" s="11" t="e">
        <f>#REF!</f>
        <v>#REF!</v>
      </c>
      <c r="AB180" s="11" t="e">
        <f>#REF!</f>
        <v>#REF!</v>
      </c>
      <c r="AC180" s="11" t="e">
        <f>#REF!</f>
        <v>#REF!</v>
      </c>
      <c r="AD180" s="27" t="e">
        <f t="shared" si="23"/>
        <v>#REF!</v>
      </c>
    </row>
    <row r="181" spans="1:30" hidden="1" x14ac:dyDescent="0.2">
      <c r="A181" s="5" t="s">
        <v>323</v>
      </c>
      <c r="B181" s="5" t="s">
        <v>324</v>
      </c>
      <c r="C181" s="11">
        <f>COCC!E175</f>
        <v>0</v>
      </c>
      <c r="D181" s="11">
        <f>PHM!E175</f>
        <v>0</v>
      </c>
      <c r="E181" s="11"/>
      <c r="F181" s="11" t="e">
        <f>#REF!</f>
        <v>#REF!</v>
      </c>
      <c r="G181" s="11" t="e">
        <f>#REF!</f>
        <v>#REF!</v>
      </c>
      <c r="H181" s="11" t="e">
        <f>#REF!</f>
        <v>#REF!</v>
      </c>
      <c r="I181" s="11" t="e">
        <f>#REF!</f>
        <v>#REF!</v>
      </c>
      <c r="J181" s="11" t="e">
        <f>#REF!</f>
        <v>#REF!</v>
      </c>
      <c r="K181" s="11" t="e">
        <f>#REF!</f>
        <v>#REF!</v>
      </c>
      <c r="L181" s="11" t="e">
        <f>#REF!</f>
        <v>#REF!</v>
      </c>
      <c r="M181" s="11"/>
      <c r="N181" s="24" t="e">
        <f t="shared" si="24"/>
        <v>#REF!</v>
      </c>
      <c r="O181" s="11" t="e">
        <f>#REF!</f>
        <v>#REF!</v>
      </c>
      <c r="P181" s="11" t="e">
        <f>#REF!</f>
        <v>#REF!</v>
      </c>
      <c r="Q181" s="11" t="e">
        <f>#REF!</f>
        <v>#REF!</v>
      </c>
      <c r="R181" s="11" t="e">
        <f>#REF!</f>
        <v>#REF!</v>
      </c>
      <c r="S181" s="11" t="e">
        <f>#REF!</f>
        <v>#REF!</v>
      </c>
      <c r="T181" s="11" t="e">
        <f>#REF!</f>
        <v>#REF!</v>
      </c>
      <c r="U181" s="11">
        <v>0</v>
      </c>
      <c r="V181" s="11" t="e">
        <f>#REF!</f>
        <v>#REF!</v>
      </c>
      <c r="W181" s="11"/>
      <c r="X181" s="11" t="e">
        <f>#REF!</f>
        <v>#REF!</v>
      </c>
      <c r="Y181" s="11" t="e">
        <f>#REF!</f>
        <v>#REF!</v>
      </c>
      <c r="Z181" s="11" t="e">
        <f>#REF!</f>
        <v>#REF!</v>
      </c>
      <c r="AA181" s="11" t="e">
        <f>#REF!</f>
        <v>#REF!</v>
      </c>
      <c r="AB181" s="11" t="e">
        <f>#REF!</f>
        <v>#REF!</v>
      </c>
      <c r="AC181" s="11" t="e">
        <f>#REF!</f>
        <v>#REF!</v>
      </c>
      <c r="AD181" s="27" t="e">
        <f t="shared" si="23"/>
        <v>#REF!</v>
      </c>
    </row>
    <row r="182" spans="1:30" hidden="1" x14ac:dyDescent="0.2">
      <c r="A182" s="5" t="s">
        <v>325</v>
      </c>
      <c r="B182" s="5" t="s">
        <v>326</v>
      </c>
      <c r="C182" s="11">
        <f>COCC!E176</f>
        <v>0</v>
      </c>
      <c r="D182" s="11">
        <f>PHM!E176</f>
        <v>0</v>
      </c>
      <c r="E182" s="11"/>
      <c r="F182" s="11" t="e">
        <f>#REF!</f>
        <v>#REF!</v>
      </c>
      <c r="G182" s="11" t="e">
        <f>#REF!</f>
        <v>#REF!</v>
      </c>
      <c r="H182" s="11" t="e">
        <f>#REF!</f>
        <v>#REF!</v>
      </c>
      <c r="I182" s="11" t="e">
        <f>#REF!</f>
        <v>#REF!</v>
      </c>
      <c r="J182" s="11" t="e">
        <f>#REF!</f>
        <v>#REF!</v>
      </c>
      <c r="K182" s="11" t="e">
        <f>#REF!</f>
        <v>#REF!</v>
      </c>
      <c r="L182" s="11" t="e">
        <f>#REF!</f>
        <v>#REF!</v>
      </c>
      <c r="M182" s="11"/>
      <c r="N182" s="24" t="e">
        <f t="shared" si="24"/>
        <v>#REF!</v>
      </c>
      <c r="O182" s="11" t="e">
        <f>#REF!</f>
        <v>#REF!</v>
      </c>
      <c r="P182" s="11" t="e">
        <f>#REF!</f>
        <v>#REF!</v>
      </c>
      <c r="Q182" s="11" t="e">
        <f>#REF!</f>
        <v>#REF!</v>
      </c>
      <c r="R182" s="11" t="e">
        <f>#REF!</f>
        <v>#REF!</v>
      </c>
      <c r="S182" s="11" t="e">
        <f>#REF!</f>
        <v>#REF!</v>
      </c>
      <c r="T182" s="11" t="e">
        <f>#REF!</f>
        <v>#REF!</v>
      </c>
      <c r="U182" s="11">
        <v>0</v>
      </c>
      <c r="V182" s="11" t="e">
        <f>#REF!</f>
        <v>#REF!</v>
      </c>
      <c r="W182" s="11"/>
      <c r="X182" s="11" t="e">
        <f>#REF!</f>
        <v>#REF!</v>
      </c>
      <c r="Y182" s="11" t="e">
        <f>#REF!</f>
        <v>#REF!</v>
      </c>
      <c r="Z182" s="11" t="e">
        <f>#REF!</f>
        <v>#REF!</v>
      </c>
      <c r="AA182" s="11" t="e">
        <f>#REF!</f>
        <v>#REF!</v>
      </c>
      <c r="AB182" s="11" t="e">
        <f>#REF!</f>
        <v>#REF!</v>
      </c>
      <c r="AC182" s="11" t="e">
        <f>#REF!</f>
        <v>#REF!</v>
      </c>
      <c r="AD182" s="27" t="e">
        <f t="shared" si="23"/>
        <v>#REF!</v>
      </c>
    </row>
    <row r="183" spans="1:30" hidden="1" x14ac:dyDescent="0.2">
      <c r="A183" s="5" t="s">
        <v>327</v>
      </c>
      <c r="B183" s="5" t="s">
        <v>328</v>
      </c>
      <c r="C183" s="11">
        <f>COCC!E177</f>
        <v>0</v>
      </c>
      <c r="D183" s="11">
        <f>PHM!E177</f>
        <v>0</v>
      </c>
      <c r="E183" s="11"/>
      <c r="F183" s="11" t="e">
        <f>#REF!</f>
        <v>#REF!</v>
      </c>
      <c r="G183" s="11" t="e">
        <f>#REF!</f>
        <v>#REF!</v>
      </c>
      <c r="H183" s="11" t="e">
        <f>#REF!</f>
        <v>#REF!</v>
      </c>
      <c r="I183" s="11" t="e">
        <f>#REF!</f>
        <v>#REF!</v>
      </c>
      <c r="J183" s="11" t="e">
        <f>#REF!</f>
        <v>#REF!</v>
      </c>
      <c r="K183" s="11" t="e">
        <f>#REF!</f>
        <v>#REF!</v>
      </c>
      <c r="L183" s="11" t="e">
        <f>#REF!</f>
        <v>#REF!</v>
      </c>
      <c r="M183" s="11"/>
      <c r="N183" s="24" t="e">
        <f t="shared" si="24"/>
        <v>#REF!</v>
      </c>
      <c r="O183" s="11" t="e">
        <f>#REF!</f>
        <v>#REF!</v>
      </c>
      <c r="P183" s="11" t="e">
        <f>#REF!</f>
        <v>#REF!</v>
      </c>
      <c r="Q183" s="11" t="e">
        <f>#REF!</f>
        <v>#REF!</v>
      </c>
      <c r="R183" s="11" t="e">
        <f>#REF!</f>
        <v>#REF!</v>
      </c>
      <c r="S183" s="11" t="e">
        <f>#REF!</f>
        <v>#REF!</v>
      </c>
      <c r="T183" s="11" t="e">
        <f>#REF!</f>
        <v>#REF!</v>
      </c>
      <c r="U183" s="11">
        <v>0</v>
      </c>
      <c r="V183" s="11" t="e">
        <f>#REF!</f>
        <v>#REF!</v>
      </c>
      <c r="W183" s="11"/>
      <c r="X183" s="11" t="e">
        <f>#REF!</f>
        <v>#REF!</v>
      </c>
      <c r="Y183" s="11" t="e">
        <f>#REF!</f>
        <v>#REF!</v>
      </c>
      <c r="Z183" s="11" t="e">
        <f>#REF!</f>
        <v>#REF!</v>
      </c>
      <c r="AA183" s="11" t="e">
        <f>#REF!</f>
        <v>#REF!</v>
      </c>
      <c r="AB183" s="11" t="e">
        <f>#REF!</f>
        <v>#REF!</v>
      </c>
      <c r="AC183" s="11" t="e">
        <f>#REF!</f>
        <v>#REF!</v>
      </c>
      <c r="AD183" s="27" t="e">
        <f t="shared" si="23"/>
        <v>#REF!</v>
      </c>
    </row>
    <row r="184" spans="1:30" x14ac:dyDescent="0.2">
      <c r="A184" s="5" t="s">
        <v>329</v>
      </c>
      <c r="B184" s="5" t="s">
        <v>330</v>
      </c>
      <c r="C184" s="11">
        <f>COCC!E178</f>
        <v>0</v>
      </c>
      <c r="D184" s="11">
        <f>PHM!E178</f>
        <v>0</v>
      </c>
      <c r="E184" s="11"/>
      <c r="F184" s="11" t="e">
        <f>#REF!</f>
        <v>#REF!</v>
      </c>
      <c r="G184" s="11" t="e">
        <f>#REF!</f>
        <v>#REF!</v>
      </c>
      <c r="H184" s="11" t="e">
        <f>#REF!</f>
        <v>#REF!</v>
      </c>
      <c r="I184" s="11" t="e">
        <f>#REF!</f>
        <v>#REF!</v>
      </c>
      <c r="J184" s="11" t="e">
        <f>#REF!</f>
        <v>#REF!</v>
      </c>
      <c r="K184" s="11" t="e">
        <f>#REF!</f>
        <v>#REF!</v>
      </c>
      <c r="L184" s="11" t="e">
        <f>#REF!</f>
        <v>#REF!</v>
      </c>
      <c r="M184" s="11"/>
      <c r="N184" s="24" t="e">
        <f t="shared" si="24"/>
        <v>#REF!</v>
      </c>
      <c r="O184" s="11" t="e">
        <f>#REF!</f>
        <v>#REF!</v>
      </c>
      <c r="P184" s="11" t="e">
        <f>#REF!</f>
        <v>#REF!</v>
      </c>
      <c r="Q184" s="11" t="e">
        <f>#REF!</f>
        <v>#REF!</v>
      </c>
      <c r="R184" s="11" t="e">
        <f>#REF!</f>
        <v>#REF!</v>
      </c>
      <c r="S184" s="11" t="e">
        <f>#REF!</f>
        <v>#REF!</v>
      </c>
      <c r="T184" s="11" t="e">
        <f>#REF!</f>
        <v>#REF!</v>
      </c>
      <c r="U184" s="11">
        <v>0</v>
      </c>
      <c r="V184" s="11" t="e">
        <f>#REF!</f>
        <v>#REF!</v>
      </c>
      <c r="W184" s="11">
        <v>0</v>
      </c>
      <c r="X184" s="11" t="e">
        <f>#REF!</f>
        <v>#REF!</v>
      </c>
      <c r="Y184" s="11" t="e">
        <f>#REF!</f>
        <v>#REF!</v>
      </c>
      <c r="Z184" s="11" t="e">
        <f>#REF!</f>
        <v>#REF!</v>
      </c>
      <c r="AA184" s="11" t="e">
        <f>#REF!</f>
        <v>#REF!</v>
      </c>
      <c r="AB184" s="11" t="e">
        <f>#REF!</f>
        <v>#REF!</v>
      </c>
      <c r="AC184" s="11" t="e">
        <f>#REF!</f>
        <v>#REF!</v>
      </c>
      <c r="AD184" s="27" t="e">
        <f t="shared" si="23"/>
        <v>#REF!</v>
      </c>
    </row>
    <row r="185" spans="1:30" x14ac:dyDescent="0.2">
      <c r="A185" s="5" t="s">
        <v>331</v>
      </c>
      <c r="B185" s="5" t="s">
        <v>332</v>
      </c>
      <c r="C185" s="11">
        <f>COCC!E179</f>
        <v>0</v>
      </c>
      <c r="D185" s="11">
        <f>PHM!E179</f>
        <v>0</v>
      </c>
      <c r="E185" s="11"/>
      <c r="F185" s="11" t="e">
        <f>#REF!</f>
        <v>#REF!</v>
      </c>
      <c r="G185" s="11" t="e">
        <f>#REF!</f>
        <v>#REF!</v>
      </c>
      <c r="H185" s="11" t="e">
        <f>#REF!</f>
        <v>#REF!</v>
      </c>
      <c r="I185" s="11" t="e">
        <f>#REF!</f>
        <v>#REF!</v>
      </c>
      <c r="J185" s="11" t="e">
        <f>#REF!</f>
        <v>#REF!</v>
      </c>
      <c r="K185" s="11" t="e">
        <f>#REF!</f>
        <v>#REF!</v>
      </c>
      <c r="L185" s="11" t="e">
        <f>#REF!</f>
        <v>#REF!</v>
      </c>
      <c r="M185" s="11"/>
      <c r="N185" s="24" t="e">
        <f t="shared" si="24"/>
        <v>#REF!</v>
      </c>
      <c r="O185" s="11" t="e">
        <f>#REF!</f>
        <v>#REF!</v>
      </c>
      <c r="P185" s="11" t="e">
        <f>#REF!</f>
        <v>#REF!</v>
      </c>
      <c r="Q185" s="11" t="e">
        <f>#REF!</f>
        <v>#REF!</v>
      </c>
      <c r="R185" s="11" t="e">
        <f>#REF!</f>
        <v>#REF!</v>
      </c>
      <c r="S185" s="11" t="e">
        <f>#REF!</f>
        <v>#REF!</v>
      </c>
      <c r="T185" s="11" t="e">
        <f>#REF!</f>
        <v>#REF!</v>
      </c>
      <c r="U185" s="11">
        <v>0</v>
      </c>
      <c r="V185" s="11" t="e">
        <f>#REF!</f>
        <v>#REF!</v>
      </c>
      <c r="W185" s="11">
        <v>0</v>
      </c>
      <c r="X185" s="11" t="e">
        <f>#REF!</f>
        <v>#REF!</v>
      </c>
      <c r="Y185" s="11" t="e">
        <f>#REF!</f>
        <v>#REF!</v>
      </c>
      <c r="Z185" s="11" t="e">
        <f>#REF!</f>
        <v>#REF!</v>
      </c>
      <c r="AA185" s="11" t="e">
        <f>#REF!</f>
        <v>#REF!</v>
      </c>
      <c r="AB185" s="11" t="e">
        <f>#REF!</f>
        <v>#REF!</v>
      </c>
      <c r="AC185" s="11" t="e">
        <f>#REF!</f>
        <v>#REF!</v>
      </c>
      <c r="AD185" s="27" t="e">
        <f t="shared" si="23"/>
        <v>#REF!</v>
      </c>
    </row>
    <row r="186" spans="1:30" hidden="1" x14ac:dyDescent="0.2">
      <c r="A186" s="5" t="s">
        <v>333</v>
      </c>
      <c r="B186" s="5" t="s">
        <v>334</v>
      </c>
      <c r="C186" s="11">
        <f>COCC!E180</f>
        <v>0</v>
      </c>
      <c r="D186" s="11">
        <f>PHM!E180</f>
        <v>0</v>
      </c>
      <c r="E186" s="11"/>
      <c r="F186" s="11" t="e">
        <f>#REF!</f>
        <v>#REF!</v>
      </c>
      <c r="G186" s="11" t="e">
        <f>#REF!</f>
        <v>#REF!</v>
      </c>
      <c r="H186" s="11" t="e">
        <f>#REF!</f>
        <v>#REF!</v>
      </c>
      <c r="I186" s="11" t="e">
        <f>#REF!</f>
        <v>#REF!</v>
      </c>
      <c r="J186" s="11" t="e">
        <f>#REF!</f>
        <v>#REF!</v>
      </c>
      <c r="K186" s="11" t="e">
        <f>#REF!</f>
        <v>#REF!</v>
      </c>
      <c r="L186" s="11" t="e">
        <f>#REF!</f>
        <v>#REF!</v>
      </c>
      <c r="M186" s="11"/>
      <c r="N186" s="24" t="e">
        <f t="shared" si="24"/>
        <v>#REF!</v>
      </c>
      <c r="O186" s="11" t="e">
        <f>#REF!</f>
        <v>#REF!</v>
      </c>
      <c r="P186" s="11" t="e">
        <f>#REF!</f>
        <v>#REF!</v>
      </c>
      <c r="Q186" s="11" t="e">
        <f>#REF!</f>
        <v>#REF!</v>
      </c>
      <c r="R186" s="11" t="e">
        <f>#REF!</f>
        <v>#REF!</v>
      </c>
      <c r="S186" s="11" t="e">
        <f>#REF!</f>
        <v>#REF!</v>
      </c>
      <c r="T186" s="11" t="e">
        <f>#REF!</f>
        <v>#REF!</v>
      </c>
      <c r="U186" s="11">
        <v>0</v>
      </c>
      <c r="V186" s="11" t="e">
        <f>#REF!</f>
        <v>#REF!</v>
      </c>
      <c r="W186" s="11"/>
      <c r="X186" s="11" t="e">
        <f>#REF!</f>
        <v>#REF!</v>
      </c>
      <c r="Y186" s="11" t="e">
        <f>#REF!</f>
        <v>#REF!</v>
      </c>
      <c r="Z186" s="11" t="e">
        <f>#REF!</f>
        <v>#REF!</v>
      </c>
      <c r="AA186" s="11" t="e">
        <f>#REF!</f>
        <v>#REF!</v>
      </c>
      <c r="AB186" s="11" t="e">
        <f>#REF!</f>
        <v>#REF!</v>
      </c>
      <c r="AC186" s="11" t="e">
        <f>#REF!</f>
        <v>#REF!</v>
      </c>
      <c r="AD186" s="27" t="e">
        <f t="shared" si="23"/>
        <v>#REF!</v>
      </c>
    </row>
    <row r="187" spans="1:30" x14ac:dyDescent="0.2">
      <c r="A187" s="5" t="s">
        <v>335</v>
      </c>
      <c r="B187" s="5" t="s">
        <v>336</v>
      </c>
      <c r="C187" s="11">
        <f>COCC!E181</f>
        <v>0</v>
      </c>
      <c r="D187" s="11">
        <f>PHM!E181</f>
        <v>0</v>
      </c>
      <c r="E187" s="11"/>
      <c r="F187" s="11" t="e">
        <f>#REF!</f>
        <v>#REF!</v>
      </c>
      <c r="G187" s="11" t="e">
        <f>#REF!</f>
        <v>#REF!</v>
      </c>
      <c r="H187" s="11" t="e">
        <f>#REF!</f>
        <v>#REF!</v>
      </c>
      <c r="I187" s="11" t="e">
        <f>#REF!</f>
        <v>#REF!</v>
      </c>
      <c r="J187" s="11" t="e">
        <f>#REF!</f>
        <v>#REF!</v>
      </c>
      <c r="K187" s="11" t="e">
        <f>#REF!</f>
        <v>#REF!</v>
      </c>
      <c r="L187" s="11" t="e">
        <f>#REF!</f>
        <v>#REF!</v>
      </c>
      <c r="M187" s="11"/>
      <c r="N187" s="24" t="e">
        <f t="shared" si="24"/>
        <v>#REF!</v>
      </c>
      <c r="O187" s="11" t="e">
        <f>#REF!</f>
        <v>#REF!</v>
      </c>
      <c r="P187" s="11" t="e">
        <f>#REF!</f>
        <v>#REF!</v>
      </c>
      <c r="Q187" s="11" t="e">
        <f>#REF!</f>
        <v>#REF!</v>
      </c>
      <c r="R187" s="11" t="e">
        <f>#REF!</f>
        <v>#REF!</v>
      </c>
      <c r="S187" s="11" t="e">
        <f>#REF!</f>
        <v>#REF!</v>
      </c>
      <c r="T187" s="11" t="e">
        <f>#REF!</f>
        <v>#REF!</v>
      </c>
      <c r="U187" s="11">
        <v>0</v>
      </c>
      <c r="V187" s="11" t="e">
        <f>#REF!</f>
        <v>#REF!</v>
      </c>
      <c r="W187" s="11">
        <v>0</v>
      </c>
      <c r="X187" s="11" t="e">
        <f>#REF!</f>
        <v>#REF!</v>
      </c>
      <c r="Y187" s="11" t="e">
        <f>#REF!</f>
        <v>#REF!</v>
      </c>
      <c r="Z187" s="11" t="e">
        <f>#REF!</f>
        <v>#REF!</v>
      </c>
      <c r="AA187" s="11" t="e">
        <f>#REF!</f>
        <v>#REF!</v>
      </c>
      <c r="AB187" s="11" t="e">
        <f>#REF!</f>
        <v>#REF!</v>
      </c>
      <c r="AC187" s="11" t="e">
        <f>#REF!</f>
        <v>#REF!</v>
      </c>
      <c r="AD187" s="27" t="e">
        <f t="shared" si="23"/>
        <v>#REF!</v>
      </c>
    </row>
    <row r="188" spans="1:30" x14ac:dyDescent="0.2">
      <c r="A188" s="5" t="s">
        <v>337</v>
      </c>
      <c r="B188" s="5" t="s">
        <v>338</v>
      </c>
      <c r="C188" s="11">
        <f>COCC!E182</f>
        <v>0</v>
      </c>
      <c r="D188" s="11">
        <f>PHM!E182</f>
        <v>0</v>
      </c>
      <c r="E188" s="11"/>
      <c r="F188" s="11" t="e">
        <f>#REF!</f>
        <v>#REF!</v>
      </c>
      <c r="G188" s="11" t="e">
        <f>#REF!</f>
        <v>#REF!</v>
      </c>
      <c r="H188" s="11" t="e">
        <f>#REF!</f>
        <v>#REF!</v>
      </c>
      <c r="I188" s="11" t="e">
        <f>#REF!</f>
        <v>#REF!</v>
      </c>
      <c r="J188" s="11" t="e">
        <f>#REF!</f>
        <v>#REF!</v>
      </c>
      <c r="K188" s="11" t="e">
        <f>#REF!</f>
        <v>#REF!</v>
      </c>
      <c r="L188" s="11" t="e">
        <f>#REF!</f>
        <v>#REF!</v>
      </c>
      <c r="M188" s="11"/>
      <c r="N188" s="24" t="e">
        <f t="shared" si="24"/>
        <v>#REF!</v>
      </c>
      <c r="O188" s="11" t="e">
        <f>#REF!</f>
        <v>#REF!</v>
      </c>
      <c r="P188" s="11" t="e">
        <f>#REF!</f>
        <v>#REF!</v>
      </c>
      <c r="Q188" s="11" t="e">
        <f>#REF!</f>
        <v>#REF!</v>
      </c>
      <c r="R188" s="11" t="e">
        <f>#REF!</f>
        <v>#REF!</v>
      </c>
      <c r="S188" s="11" t="e">
        <f>#REF!</f>
        <v>#REF!</v>
      </c>
      <c r="T188" s="11" t="e">
        <f>#REF!</f>
        <v>#REF!</v>
      </c>
      <c r="U188" s="11">
        <v>0</v>
      </c>
      <c r="V188" s="11" t="e">
        <f>#REF!</f>
        <v>#REF!</v>
      </c>
      <c r="W188" s="11">
        <v>0</v>
      </c>
      <c r="X188" s="11" t="e">
        <f>#REF!</f>
        <v>#REF!</v>
      </c>
      <c r="Y188" s="11" t="e">
        <f>#REF!</f>
        <v>#REF!</v>
      </c>
      <c r="Z188" s="11" t="e">
        <f>#REF!</f>
        <v>#REF!</v>
      </c>
      <c r="AA188" s="11" t="e">
        <f>#REF!</f>
        <v>#REF!</v>
      </c>
      <c r="AB188" s="11" t="e">
        <f>#REF!</f>
        <v>#REF!</v>
      </c>
      <c r="AC188" s="11" t="e">
        <f>#REF!</f>
        <v>#REF!</v>
      </c>
      <c r="AD188" s="27" t="e">
        <f t="shared" si="23"/>
        <v>#REF!</v>
      </c>
    </row>
    <row r="189" spans="1:30" x14ac:dyDescent="0.2">
      <c r="A189" s="5" t="s">
        <v>339</v>
      </c>
      <c r="B189" s="5" t="s">
        <v>340</v>
      </c>
      <c r="C189" s="11">
        <f>COCC!E183</f>
        <v>0</v>
      </c>
      <c r="D189" s="11">
        <f>PHM!E183</f>
        <v>0</v>
      </c>
      <c r="E189" s="11"/>
      <c r="F189" s="11" t="e">
        <f>#REF!</f>
        <v>#REF!</v>
      </c>
      <c r="G189" s="11" t="e">
        <f>#REF!</f>
        <v>#REF!</v>
      </c>
      <c r="H189" s="11" t="e">
        <f>#REF!</f>
        <v>#REF!</v>
      </c>
      <c r="I189" s="11" t="e">
        <f>#REF!</f>
        <v>#REF!</v>
      </c>
      <c r="J189" s="11" t="e">
        <f>#REF!</f>
        <v>#REF!</v>
      </c>
      <c r="K189" s="11" t="e">
        <f>#REF!</f>
        <v>#REF!</v>
      </c>
      <c r="L189" s="11" t="e">
        <f>#REF!</f>
        <v>#REF!</v>
      </c>
      <c r="M189" s="11"/>
      <c r="N189" s="24" t="e">
        <f t="shared" si="24"/>
        <v>#REF!</v>
      </c>
      <c r="O189" s="11" t="e">
        <f>#REF!</f>
        <v>#REF!</v>
      </c>
      <c r="P189" s="11" t="e">
        <f>#REF!</f>
        <v>#REF!</v>
      </c>
      <c r="Q189" s="11" t="e">
        <f>#REF!</f>
        <v>#REF!</v>
      </c>
      <c r="R189" s="11" t="e">
        <f>#REF!</f>
        <v>#REF!</v>
      </c>
      <c r="S189" s="11" t="e">
        <f>#REF!</f>
        <v>#REF!</v>
      </c>
      <c r="T189" s="11" t="e">
        <f>#REF!</f>
        <v>#REF!</v>
      </c>
      <c r="U189" s="11">
        <v>0</v>
      </c>
      <c r="V189" s="11" t="e">
        <f>#REF!</f>
        <v>#REF!</v>
      </c>
      <c r="W189" s="11">
        <v>0</v>
      </c>
      <c r="X189" s="11" t="e">
        <f>#REF!</f>
        <v>#REF!</v>
      </c>
      <c r="Y189" s="11" t="e">
        <f>#REF!</f>
        <v>#REF!</v>
      </c>
      <c r="Z189" s="11" t="e">
        <f>#REF!</f>
        <v>#REF!</v>
      </c>
      <c r="AA189" s="11" t="e">
        <f>#REF!</f>
        <v>#REF!</v>
      </c>
      <c r="AB189" s="11" t="e">
        <f>#REF!</f>
        <v>#REF!</v>
      </c>
      <c r="AC189" s="11" t="e">
        <f>#REF!</f>
        <v>#REF!</v>
      </c>
      <c r="AD189" s="27" t="e">
        <f t="shared" si="23"/>
        <v>#REF!</v>
      </c>
    </row>
    <row r="190" spans="1:30" x14ac:dyDescent="0.2">
      <c r="A190" s="5" t="s">
        <v>341</v>
      </c>
      <c r="B190" s="5" t="s">
        <v>342</v>
      </c>
      <c r="C190" s="11">
        <f>COCC!E184</f>
        <v>0</v>
      </c>
      <c r="D190" s="11">
        <f>PHM!E184</f>
        <v>0</v>
      </c>
      <c r="E190" s="11"/>
      <c r="F190" s="11" t="e">
        <f>#REF!</f>
        <v>#REF!</v>
      </c>
      <c r="G190" s="11" t="e">
        <f>#REF!</f>
        <v>#REF!</v>
      </c>
      <c r="H190" s="11" t="e">
        <f>#REF!</f>
        <v>#REF!</v>
      </c>
      <c r="I190" s="11" t="e">
        <f>#REF!</f>
        <v>#REF!</v>
      </c>
      <c r="J190" s="11" t="e">
        <f>#REF!</f>
        <v>#REF!</v>
      </c>
      <c r="K190" s="11" t="e">
        <f>#REF!</f>
        <v>#REF!</v>
      </c>
      <c r="L190" s="11" t="e">
        <f>#REF!</f>
        <v>#REF!</v>
      </c>
      <c r="M190" s="11"/>
      <c r="N190" s="24" t="e">
        <f t="shared" si="24"/>
        <v>#REF!</v>
      </c>
      <c r="O190" s="11" t="e">
        <f>#REF!</f>
        <v>#REF!</v>
      </c>
      <c r="P190" s="11" t="e">
        <f>#REF!</f>
        <v>#REF!</v>
      </c>
      <c r="Q190" s="11" t="e">
        <f>#REF!</f>
        <v>#REF!</v>
      </c>
      <c r="R190" s="11" t="e">
        <f>#REF!</f>
        <v>#REF!</v>
      </c>
      <c r="S190" s="11" t="e">
        <f>#REF!</f>
        <v>#REF!</v>
      </c>
      <c r="T190" s="11" t="e">
        <f>#REF!</f>
        <v>#REF!</v>
      </c>
      <c r="U190" s="11">
        <v>0</v>
      </c>
      <c r="V190" s="11" t="e">
        <f>#REF!</f>
        <v>#REF!</v>
      </c>
      <c r="W190" s="11">
        <v>0</v>
      </c>
      <c r="X190" s="11" t="e">
        <f>#REF!</f>
        <v>#REF!</v>
      </c>
      <c r="Y190" s="11" t="e">
        <f>#REF!</f>
        <v>#REF!</v>
      </c>
      <c r="Z190" s="11" t="e">
        <f>#REF!</f>
        <v>#REF!</v>
      </c>
      <c r="AA190" s="11" t="e">
        <f>#REF!</f>
        <v>#REF!</v>
      </c>
      <c r="AB190" s="11" t="e">
        <f>#REF!</f>
        <v>#REF!</v>
      </c>
      <c r="AC190" s="11" t="e">
        <f>#REF!</f>
        <v>#REF!</v>
      </c>
      <c r="AD190" s="27" t="e">
        <f t="shared" si="23"/>
        <v>#REF!</v>
      </c>
    </row>
    <row r="191" spans="1:30" hidden="1" x14ac:dyDescent="0.2">
      <c r="A191" s="5" t="s">
        <v>343</v>
      </c>
      <c r="B191" s="5" t="s">
        <v>344</v>
      </c>
      <c r="C191" s="11">
        <f>COCC!E185</f>
        <v>0</v>
      </c>
      <c r="D191" s="11">
        <f>PHM!E185</f>
        <v>0</v>
      </c>
      <c r="E191" s="11"/>
      <c r="F191" s="11" t="e">
        <f>#REF!</f>
        <v>#REF!</v>
      </c>
      <c r="G191" s="11" t="e">
        <f>#REF!</f>
        <v>#REF!</v>
      </c>
      <c r="H191" s="11" t="e">
        <f>#REF!</f>
        <v>#REF!</v>
      </c>
      <c r="I191" s="11" t="e">
        <f>#REF!</f>
        <v>#REF!</v>
      </c>
      <c r="J191" s="11" t="e">
        <f>#REF!</f>
        <v>#REF!</v>
      </c>
      <c r="K191" s="11" t="e">
        <f>#REF!</f>
        <v>#REF!</v>
      </c>
      <c r="L191" s="11" t="e">
        <f>#REF!</f>
        <v>#REF!</v>
      </c>
      <c r="M191" s="11"/>
      <c r="N191" s="24" t="e">
        <f t="shared" si="24"/>
        <v>#REF!</v>
      </c>
      <c r="O191" s="11" t="e">
        <f>#REF!</f>
        <v>#REF!</v>
      </c>
      <c r="P191" s="11" t="e">
        <f>#REF!</f>
        <v>#REF!</v>
      </c>
      <c r="Q191" s="11" t="e">
        <f>#REF!</f>
        <v>#REF!</v>
      </c>
      <c r="R191" s="11" t="e">
        <f>#REF!</f>
        <v>#REF!</v>
      </c>
      <c r="S191" s="11" t="e">
        <f>#REF!</f>
        <v>#REF!</v>
      </c>
      <c r="T191" s="11" t="e">
        <f>#REF!</f>
        <v>#REF!</v>
      </c>
      <c r="U191" s="11">
        <v>0</v>
      </c>
      <c r="V191" s="11" t="e">
        <f>#REF!</f>
        <v>#REF!</v>
      </c>
      <c r="W191" s="11"/>
      <c r="X191" s="11" t="e">
        <f>#REF!</f>
        <v>#REF!</v>
      </c>
      <c r="Y191" s="11" t="e">
        <f>#REF!</f>
        <v>#REF!</v>
      </c>
      <c r="Z191" s="11" t="e">
        <f>#REF!</f>
        <v>#REF!</v>
      </c>
      <c r="AA191" s="11" t="e">
        <f>#REF!</f>
        <v>#REF!</v>
      </c>
      <c r="AB191" s="11" t="e">
        <f>#REF!</f>
        <v>#REF!</v>
      </c>
      <c r="AC191" s="11" t="e">
        <f>#REF!</f>
        <v>#REF!</v>
      </c>
      <c r="AD191" s="27" t="e">
        <f t="shared" si="23"/>
        <v>#REF!</v>
      </c>
    </row>
    <row r="192" spans="1:30" x14ac:dyDescent="0.2">
      <c r="A192" s="5" t="s">
        <v>345</v>
      </c>
      <c r="B192" s="5" t="s">
        <v>346</v>
      </c>
      <c r="C192" s="11">
        <f>COCC!E186</f>
        <v>0</v>
      </c>
      <c r="D192" s="11">
        <f>PHM!E186</f>
        <v>0</v>
      </c>
      <c r="E192" s="11"/>
      <c r="F192" s="11" t="e">
        <f>#REF!</f>
        <v>#REF!</v>
      </c>
      <c r="G192" s="11" t="e">
        <f>#REF!</f>
        <v>#REF!</v>
      </c>
      <c r="H192" s="11" t="e">
        <f>#REF!</f>
        <v>#REF!</v>
      </c>
      <c r="I192" s="11" t="e">
        <f>#REF!</f>
        <v>#REF!</v>
      </c>
      <c r="J192" s="11" t="e">
        <f>#REF!</f>
        <v>#REF!</v>
      </c>
      <c r="K192" s="11" t="e">
        <f>#REF!</f>
        <v>#REF!</v>
      </c>
      <c r="L192" s="11" t="e">
        <f>#REF!</f>
        <v>#REF!</v>
      </c>
      <c r="M192" s="11"/>
      <c r="N192" s="24" t="e">
        <f t="shared" si="24"/>
        <v>#REF!</v>
      </c>
      <c r="O192" s="11" t="e">
        <f>#REF!</f>
        <v>#REF!</v>
      </c>
      <c r="P192" s="11" t="e">
        <f>#REF!</f>
        <v>#REF!</v>
      </c>
      <c r="Q192" s="11" t="e">
        <f>#REF!</f>
        <v>#REF!</v>
      </c>
      <c r="R192" s="11" t="e">
        <f>#REF!</f>
        <v>#REF!</v>
      </c>
      <c r="S192" s="11" t="e">
        <f>#REF!</f>
        <v>#REF!</v>
      </c>
      <c r="T192" s="11" t="e">
        <f>#REF!</f>
        <v>#REF!</v>
      </c>
      <c r="U192" s="11">
        <v>0</v>
      </c>
      <c r="V192" s="11" t="e">
        <f>#REF!</f>
        <v>#REF!</v>
      </c>
      <c r="W192" s="11">
        <v>0</v>
      </c>
      <c r="X192" s="11" t="e">
        <f>#REF!</f>
        <v>#REF!</v>
      </c>
      <c r="Y192" s="11" t="e">
        <f>#REF!</f>
        <v>#REF!</v>
      </c>
      <c r="Z192" s="11" t="e">
        <f>#REF!</f>
        <v>#REF!</v>
      </c>
      <c r="AA192" s="11" t="e">
        <f>#REF!</f>
        <v>#REF!</v>
      </c>
      <c r="AB192" s="11" t="e">
        <f>#REF!</f>
        <v>#REF!</v>
      </c>
      <c r="AC192" s="11" t="e">
        <f>#REF!</f>
        <v>#REF!</v>
      </c>
      <c r="AD192" s="27" t="e">
        <f t="shared" si="23"/>
        <v>#REF!</v>
      </c>
    </row>
    <row r="193" spans="1:32" hidden="1" x14ac:dyDescent="0.2">
      <c r="A193" s="5" t="s">
        <v>347</v>
      </c>
      <c r="B193" s="5" t="s">
        <v>348</v>
      </c>
      <c r="C193" s="11">
        <f>COCC!E187</f>
        <v>0</v>
      </c>
      <c r="D193" s="11">
        <f>PHM!E187</f>
        <v>0</v>
      </c>
      <c r="E193" s="11"/>
      <c r="F193" s="11" t="e">
        <f>#REF!</f>
        <v>#REF!</v>
      </c>
      <c r="G193" s="11" t="e">
        <f>#REF!</f>
        <v>#REF!</v>
      </c>
      <c r="H193" s="11" t="e">
        <f>#REF!</f>
        <v>#REF!</v>
      </c>
      <c r="I193" s="11" t="e">
        <f>#REF!</f>
        <v>#REF!</v>
      </c>
      <c r="J193" s="11" t="e">
        <f>#REF!</f>
        <v>#REF!</v>
      </c>
      <c r="K193" s="11" t="e">
        <f>#REF!</f>
        <v>#REF!</v>
      </c>
      <c r="L193" s="11" t="e">
        <f>#REF!</f>
        <v>#REF!</v>
      </c>
      <c r="M193" s="11"/>
      <c r="N193" s="24" t="e">
        <f t="shared" si="24"/>
        <v>#REF!</v>
      </c>
      <c r="O193" s="11" t="e">
        <f>#REF!</f>
        <v>#REF!</v>
      </c>
      <c r="P193" s="11" t="e">
        <f>#REF!</f>
        <v>#REF!</v>
      </c>
      <c r="Q193" s="11" t="e">
        <f>#REF!</f>
        <v>#REF!</v>
      </c>
      <c r="R193" s="11" t="e">
        <f>#REF!</f>
        <v>#REF!</v>
      </c>
      <c r="S193" s="11" t="e">
        <f>#REF!</f>
        <v>#REF!</v>
      </c>
      <c r="T193" s="11" t="e">
        <f>#REF!</f>
        <v>#REF!</v>
      </c>
      <c r="U193" s="11">
        <v>0</v>
      </c>
      <c r="V193" s="11" t="e">
        <f>#REF!</f>
        <v>#REF!</v>
      </c>
      <c r="W193" s="11"/>
      <c r="X193" s="11" t="e">
        <f>#REF!</f>
        <v>#REF!</v>
      </c>
      <c r="Y193" s="11" t="e">
        <f>#REF!</f>
        <v>#REF!</v>
      </c>
      <c r="Z193" s="11" t="e">
        <f>#REF!</f>
        <v>#REF!</v>
      </c>
      <c r="AA193" s="11" t="e">
        <f>#REF!</f>
        <v>#REF!</v>
      </c>
      <c r="AB193" s="11" t="e">
        <f>#REF!</f>
        <v>#REF!</v>
      </c>
      <c r="AC193" s="11" t="e">
        <f>#REF!</f>
        <v>#REF!</v>
      </c>
      <c r="AD193" s="27" t="e">
        <f t="shared" si="23"/>
        <v>#REF!</v>
      </c>
    </row>
    <row r="194" spans="1:32" x14ac:dyDescent="0.2">
      <c r="A194" s="5" t="s">
        <v>349</v>
      </c>
      <c r="B194" s="5" t="s">
        <v>350</v>
      </c>
      <c r="C194" s="11">
        <f>COCC!E188</f>
        <v>0</v>
      </c>
      <c r="D194" s="11">
        <f>PHM!E188</f>
        <v>0</v>
      </c>
      <c r="E194" s="11"/>
      <c r="F194" s="11" t="e">
        <f>#REF!</f>
        <v>#REF!</v>
      </c>
      <c r="G194" s="11" t="e">
        <f>#REF!</f>
        <v>#REF!</v>
      </c>
      <c r="H194" s="11" t="e">
        <f>#REF!</f>
        <v>#REF!</v>
      </c>
      <c r="I194" s="11" t="e">
        <f>#REF!</f>
        <v>#REF!</v>
      </c>
      <c r="J194" s="11" t="e">
        <f>#REF!</f>
        <v>#REF!</v>
      </c>
      <c r="K194" s="11" t="e">
        <f>#REF!</f>
        <v>#REF!</v>
      </c>
      <c r="L194" s="11" t="e">
        <f>#REF!</f>
        <v>#REF!</v>
      </c>
      <c r="M194" s="11"/>
      <c r="N194" s="24" t="e">
        <f t="shared" si="24"/>
        <v>#REF!</v>
      </c>
      <c r="O194" s="11" t="e">
        <f>#REF!</f>
        <v>#REF!</v>
      </c>
      <c r="P194" s="11" t="e">
        <f>#REF!</f>
        <v>#REF!</v>
      </c>
      <c r="Q194" s="11" t="e">
        <f>#REF!</f>
        <v>#REF!</v>
      </c>
      <c r="R194" s="11" t="e">
        <f>#REF!</f>
        <v>#REF!</v>
      </c>
      <c r="S194" s="11" t="e">
        <f>#REF!</f>
        <v>#REF!</v>
      </c>
      <c r="T194" s="11" t="e">
        <f>#REF!</f>
        <v>#REF!</v>
      </c>
      <c r="U194" s="11">
        <v>0</v>
      </c>
      <c r="V194" s="11" t="e">
        <f>#REF!</f>
        <v>#REF!</v>
      </c>
      <c r="W194" s="11">
        <v>0</v>
      </c>
      <c r="X194" s="11" t="e">
        <f>#REF!</f>
        <v>#REF!</v>
      </c>
      <c r="Y194" s="11" t="e">
        <f>#REF!</f>
        <v>#REF!</v>
      </c>
      <c r="Z194" s="11" t="e">
        <f>#REF!</f>
        <v>#REF!</v>
      </c>
      <c r="AA194" s="11" t="e">
        <f>#REF!</f>
        <v>#REF!</v>
      </c>
      <c r="AB194" s="11" t="e">
        <f>#REF!</f>
        <v>#REF!</v>
      </c>
      <c r="AC194" s="11" t="e">
        <f>#REF!</f>
        <v>#REF!</v>
      </c>
      <c r="AD194" s="27" t="e">
        <f t="shared" si="23"/>
        <v>#REF!</v>
      </c>
    </row>
    <row r="195" spans="1:32" x14ac:dyDescent="0.2">
      <c r="A195" s="5" t="s">
        <v>351</v>
      </c>
      <c r="B195" s="5" t="s">
        <v>352</v>
      </c>
      <c r="C195" s="31">
        <f>COCC!E189</f>
        <v>0</v>
      </c>
      <c r="D195" s="31">
        <f>PHM!E189</f>
        <v>0</v>
      </c>
      <c r="E195" s="31"/>
      <c r="F195" s="31" t="e">
        <f>#REF!</f>
        <v>#REF!</v>
      </c>
      <c r="G195" s="31" t="e">
        <f>#REF!</f>
        <v>#REF!</v>
      </c>
      <c r="H195" s="31" t="e">
        <f>#REF!</f>
        <v>#REF!</v>
      </c>
      <c r="I195" s="31" t="e">
        <f>#REF!</f>
        <v>#REF!</v>
      </c>
      <c r="J195" s="31" t="e">
        <f>#REF!</f>
        <v>#REF!</v>
      </c>
      <c r="K195" s="31" t="e">
        <f>#REF!</f>
        <v>#REF!</v>
      </c>
      <c r="L195" s="31" t="e">
        <f>#REF!</f>
        <v>#REF!</v>
      </c>
      <c r="M195" s="31"/>
      <c r="N195" s="31" t="e">
        <f t="shared" si="24"/>
        <v>#REF!</v>
      </c>
      <c r="O195" s="31" t="e">
        <f>#REF!</f>
        <v>#REF!</v>
      </c>
      <c r="P195" s="31" t="e">
        <f>#REF!</f>
        <v>#REF!</v>
      </c>
      <c r="Q195" s="31" t="e">
        <f>#REF!</f>
        <v>#REF!</v>
      </c>
      <c r="R195" s="31" t="e">
        <f>#REF!</f>
        <v>#REF!</v>
      </c>
      <c r="S195" s="31" t="e">
        <f>#REF!</f>
        <v>#REF!</v>
      </c>
      <c r="T195" s="31" t="e">
        <f>#REF!</f>
        <v>#REF!</v>
      </c>
      <c r="U195" s="31">
        <v>0</v>
      </c>
      <c r="V195" s="31" t="e">
        <f>#REF!</f>
        <v>#REF!</v>
      </c>
      <c r="W195" s="31">
        <v>0</v>
      </c>
      <c r="X195" s="31" t="e">
        <f>#REF!</f>
        <v>#REF!</v>
      </c>
      <c r="Y195" s="31" t="e">
        <f>#REF!</f>
        <v>#REF!</v>
      </c>
      <c r="Z195" s="31" t="e">
        <f>#REF!</f>
        <v>#REF!</v>
      </c>
      <c r="AA195" s="31" t="e">
        <f>#REF!</f>
        <v>#REF!</v>
      </c>
      <c r="AB195" s="31" t="e">
        <f>#REF!</f>
        <v>#REF!</v>
      </c>
      <c r="AC195" s="31" t="e">
        <f>#REF!</f>
        <v>#REF!</v>
      </c>
      <c r="AD195" s="35" t="e">
        <f t="shared" si="23"/>
        <v>#REF!</v>
      </c>
      <c r="AE195" s="27" t="e">
        <f>SUM(AD173:AD195)</f>
        <v>#REF!</v>
      </c>
    </row>
    <row r="196" spans="1:32" s="16" customFormat="1" x14ac:dyDescent="0.2">
      <c r="A196" s="4" t="s">
        <v>353</v>
      </c>
      <c r="B196" s="4" t="s">
        <v>354</v>
      </c>
      <c r="C196" s="20">
        <f>COCC!E190</f>
        <v>0</v>
      </c>
      <c r="D196" s="20">
        <f>PHM!E190</f>
        <v>0</v>
      </c>
      <c r="E196" s="20"/>
      <c r="F196" s="20" t="e">
        <f>#REF!</f>
        <v>#REF!</v>
      </c>
      <c r="G196" s="20" t="e">
        <f>#REF!</f>
        <v>#REF!</v>
      </c>
      <c r="H196" s="20" t="e">
        <f>#REF!</f>
        <v>#REF!</v>
      </c>
      <c r="I196" s="20" t="e">
        <f>#REF!</f>
        <v>#REF!</v>
      </c>
      <c r="J196" s="20" t="e">
        <f>#REF!</f>
        <v>#REF!</v>
      </c>
      <c r="K196" s="20" t="e">
        <f>#REF!</f>
        <v>#REF!</v>
      </c>
      <c r="L196" s="20" t="e">
        <f>#REF!</f>
        <v>#REF!</v>
      </c>
      <c r="M196" s="20"/>
      <c r="N196" s="20" t="e">
        <f>SUM(F196:L196)</f>
        <v>#REF!</v>
      </c>
      <c r="O196" s="20" t="e">
        <f>#REF!</f>
        <v>#REF!</v>
      </c>
      <c r="P196" s="20" t="e">
        <f>#REF!</f>
        <v>#REF!</v>
      </c>
      <c r="Q196" s="20" t="e">
        <f>#REF!</f>
        <v>#REF!</v>
      </c>
      <c r="R196" s="20" t="e">
        <f>#REF!</f>
        <v>#REF!</v>
      </c>
      <c r="S196" s="20" t="e">
        <f>#REF!</f>
        <v>#REF!</v>
      </c>
      <c r="T196" s="20" t="e">
        <f>#REF!</f>
        <v>#REF!</v>
      </c>
      <c r="U196" s="11">
        <v>0</v>
      </c>
      <c r="V196" s="20" t="e">
        <f>#REF!</f>
        <v>#REF!</v>
      </c>
      <c r="W196" s="20">
        <v>0</v>
      </c>
      <c r="X196" s="20" t="e">
        <f>#REF!</f>
        <v>#REF!</v>
      </c>
      <c r="Y196" s="20" t="e">
        <f>#REF!</f>
        <v>#REF!</v>
      </c>
      <c r="Z196" s="20" t="e">
        <f>#REF!</f>
        <v>#REF!</v>
      </c>
      <c r="AA196" s="11" t="e">
        <f>#REF!</f>
        <v>#REF!</v>
      </c>
      <c r="AB196" s="20" t="e">
        <f>#REF!</f>
        <v>#REF!</v>
      </c>
      <c r="AC196" s="20" t="e">
        <f>#REF!</f>
        <v>#REF!</v>
      </c>
      <c r="AD196" s="30" t="e">
        <f t="shared" si="23"/>
        <v>#REF!</v>
      </c>
      <c r="AE196" s="30" t="e">
        <f>AD196-AE195</f>
        <v>#REF!</v>
      </c>
      <c r="AF196" s="30" t="e">
        <f>SUM(AD173:AD195)</f>
        <v>#REF!</v>
      </c>
    </row>
    <row r="197" spans="1:32" x14ac:dyDescent="0.2">
      <c r="A197" s="6"/>
      <c r="B197" s="6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</row>
    <row r="198" spans="1:32" x14ac:dyDescent="0.2">
      <c r="A198" s="4" t="s">
        <v>355</v>
      </c>
      <c r="B198" s="4" t="s">
        <v>356</v>
      </c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spans="1:32" x14ac:dyDescent="0.2">
      <c r="A199" s="5" t="s">
        <v>357</v>
      </c>
      <c r="B199" s="5" t="s">
        <v>358</v>
      </c>
      <c r="C199" s="11">
        <f>COCC!E193</f>
        <v>0</v>
      </c>
      <c r="D199" s="11">
        <f>PHM!E193</f>
        <v>0</v>
      </c>
      <c r="E199" s="11"/>
      <c r="F199" s="11" t="e">
        <f>#REF!</f>
        <v>#REF!</v>
      </c>
      <c r="G199" s="11" t="e">
        <f>#REF!</f>
        <v>#REF!</v>
      </c>
      <c r="H199" s="11" t="e">
        <f>#REF!</f>
        <v>#REF!</v>
      </c>
      <c r="I199" s="11" t="e">
        <f>#REF!</f>
        <v>#REF!</v>
      </c>
      <c r="J199" s="11" t="e">
        <f>#REF!</f>
        <v>#REF!</v>
      </c>
      <c r="K199" s="11" t="e">
        <f>#REF!</f>
        <v>#REF!</v>
      </c>
      <c r="L199" s="11" t="e">
        <f>#REF!</f>
        <v>#REF!</v>
      </c>
      <c r="M199" s="11"/>
      <c r="N199" s="11" t="e">
        <f>SUM(F199:L199)</f>
        <v>#REF!</v>
      </c>
      <c r="O199" s="11" t="e">
        <f>#REF!</f>
        <v>#REF!</v>
      </c>
      <c r="P199" s="11" t="e">
        <f>#REF!</f>
        <v>#REF!</v>
      </c>
      <c r="Q199" s="11" t="e">
        <f>#REF!</f>
        <v>#REF!</v>
      </c>
      <c r="R199" s="11" t="e">
        <f>#REF!</f>
        <v>#REF!</v>
      </c>
      <c r="S199" s="11" t="e">
        <f>#REF!</f>
        <v>#REF!</v>
      </c>
      <c r="T199" s="11" t="e">
        <f>#REF!</f>
        <v>#REF!</v>
      </c>
      <c r="U199" s="11">
        <v>0</v>
      </c>
      <c r="V199" s="11" t="e">
        <f>#REF!</f>
        <v>#REF!</v>
      </c>
      <c r="W199" s="11">
        <v>11891</v>
      </c>
      <c r="X199" s="11" t="e">
        <f>#REF!</f>
        <v>#REF!</v>
      </c>
      <c r="Y199" s="11" t="e">
        <f>#REF!</f>
        <v>#REF!</v>
      </c>
      <c r="Z199" s="11" t="e">
        <f>#REF!</f>
        <v>#REF!</v>
      </c>
      <c r="AA199" s="11" t="e">
        <f>#REF!</f>
        <v>#REF!</v>
      </c>
      <c r="AB199" s="11" t="e">
        <f>#REF!</f>
        <v>#REF!</v>
      </c>
      <c r="AC199" s="11" t="e">
        <f>#REF!</f>
        <v>#REF!</v>
      </c>
      <c r="AD199" s="27" t="e">
        <f t="shared" ref="AD199:AD206" si="25">SUM(N199:AC199)</f>
        <v>#REF!</v>
      </c>
    </row>
    <row r="200" spans="1:32" x14ac:dyDescent="0.2">
      <c r="A200" s="5" t="s">
        <v>359</v>
      </c>
      <c r="B200" s="5" t="s">
        <v>360</v>
      </c>
      <c r="C200" s="11">
        <f>COCC!E194</f>
        <v>0</v>
      </c>
      <c r="D200" s="11">
        <f>PHM!E194</f>
        <v>0</v>
      </c>
      <c r="E200" s="11"/>
      <c r="F200" s="11" t="e">
        <f>#REF!</f>
        <v>#REF!</v>
      </c>
      <c r="G200" s="11" t="e">
        <f>#REF!</f>
        <v>#REF!</v>
      </c>
      <c r="H200" s="11" t="e">
        <f>#REF!</f>
        <v>#REF!</v>
      </c>
      <c r="I200" s="11" t="e">
        <f>#REF!</f>
        <v>#REF!</v>
      </c>
      <c r="J200" s="11" t="e">
        <f>#REF!</f>
        <v>#REF!</v>
      </c>
      <c r="K200" s="11" t="e">
        <f>#REF!</f>
        <v>#REF!</v>
      </c>
      <c r="L200" s="11" t="e">
        <f>#REF!</f>
        <v>#REF!</v>
      </c>
      <c r="M200" s="11"/>
      <c r="N200" s="11" t="e">
        <f t="shared" ref="N200:N206" si="26">SUM(F200:L200)</f>
        <v>#REF!</v>
      </c>
      <c r="O200" s="11" t="e">
        <f>#REF!</f>
        <v>#REF!</v>
      </c>
      <c r="P200" s="11" t="e">
        <f>#REF!</f>
        <v>#REF!</v>
      </c>
      <c r="Q200" s="11" t="e">
        <f>#REF!</f>
        <v>#REF!</v>
      </c>
      <c r="R200" s="11" t="e">
        <f>#REF!</f>
        <v>#REF!</v>
      </c>
      <c r="S200" s="11" t="e">
        <f>#REF!</f>
        <v>#REF!</v>
      </c>
      <c r="T200" s="11" t="e">
        <f>#REF!</f>
        <v>#REF!</v>
      </c>
      <c r="U200" s="11">
        <v>0</v>
      </c>
      <c r="V200" s="11" t="e">
        <f>#REF!</f>
        <v>#REF!</v>
      </c>
      <c r="W200" s="11">
        <v>57985</v>
      </c>
      <c r="X200" s="11" t="e">
        <f>#REF!</f>
        <v>#REF!</v>
      </c>
      <c r="Y200" s="11" t="e">
        <f>#REF!</f>
        <v>#REF!</v>
      </c>
      <c r="Z200" s="11" t="e">
        <f>#REF!</f>
        <v>#REF!</v>
      </c>
      <c r="AA200" s="11" t="e">
        <f>#REF!</f>
        <v>#REF!</v>
      </c>
      <c r="AB200" s="11" t="e">
        <f>#REF!</f>
        <v>#REF!</v>
      </c>
      <c r="AC200" s="11" t="e">
        <f>#REF!</f>
        <v>#REF!</v>
      </c>
      <c r="AD200" s="27" t="e">
        <f t="shared" si="25"/>
        <v>#REF!</v>
      </c>
    </row>
    <row r="201" spans="1:32" hidden="1" x14ac:dyDescent="0.2">
      <c r="A201" s="5" t="s">
        <v>361</v>
      </c>
      <c r="B201" s="5" t="s">
        <v>362</v>
      </c>
      <c r="C201" s="11">
        <f>COCC!E195</f>
        <v>0</v>
      </c>
      <c r="D201" s="11">
        <f>PHM!E195</f>
        <v>0</v>
      </c>
      <c r="E201" s="11"/>
      <c r="F201" s="11" t="e">
        <f>#REF!</f>
        <v>#REF!</v>
      </c>
      <c r="G201" s="11" t="e">
        <f>#REF!</f>
        <v>#REF!</v>
      </c>
      <c r="H201" s="11" t="e">
        <f>#REF!</f>
        <v>#REF!</v>
      </c>
      <c r="I201" s="11" t="e">
        <f>#REF!</f>
        <v>#REF!</v>
      </c>
      <c r="J201" s="11" t="e">
        <f>#REF!</f>
        <v>#REF!</v>
      </c>
      <c r="K201" s="11" t="e">
        <f>#REF!</f>
        <v>#REF!</v>
      </c>
      <c r="L201" s="11" t="e">
        <f>#REF!</f>
        <v>#REF!</v>
      </c>
      <c r="M201" s="11"/>
      <c r="N201" s="11" t="e">
        <f t="shared" si="26"/>
        <v>#REF!</v>
      </c>
      <c r="O201" s="11" t="e">
        <f>#REF!</f>
        <v>#REF!</v>
      </c>
      <c r="P201" s="11" t="e">
        <f>#REF!</f>
        <v>#REF!</v>
      </c>
      <c r="Q201" s="11" t="e">
        <f>#REF!</f>
        <v>#REF!</v>
      </c>
      <c r="R201" s="11" t="e">
        <f>#REF!</f>
        <v>#REF!</v>
      </c>
      <c r="S201" s="11" t="e">
        <f>#REF!</f>
        <v>#REF!</v>
      </c>
      <c r="T201" s="11" t="e">
        <f>#REF!</f>
        <v>#REF!</v>
      </c>
      <c r="U201" s="11"/>
      <c r="V201" s="11" t="e">
        <f>#REF!</f>
        <v>#REF!</v>
      </c>
      <c r="W201" s="11"/>
      <c r="X201" s="11" t="e">
        <f>#REF!</f>
        <v>#REF!</v>
      </c>
      <c r="Y201" s="11" t="e">
        <f>#REF!</f>
        <v>#REF!</v>
      </c>
      <c r="Z201" s="11" t="e">
        <f>#REF!</f>
        <v>#REF!</v>
      </c>
      <c r="AA201" s="11" t="e">
        <f>#REF!</f>
        <v>#REF!</v>
      </c>
      <c r="AB201" s="11" t="e">
        <f>#REF!</f>
        <v>#REF!</v>
      </c>
      <c r="AC201" s="11" t="e">
        <f>#REF!</f>
        <v>#REF!</v>
      </c>
      <c r="AD201" s="27" t="e">
        <f t="shared" si="25"/>
        <v>#REF!</v>
      </c>
    </row>
    <row r="202" spans="1:32" x14ac:dyDescent="0.2">
      <c r="A202" s="5" t="s">
        <v>363</v>
      </c>
      <c r="B202" s="5" t="s">
        <v>364</v>
      </c>
      <c r="C202" s="11">
        <f>COCC!E196</f>
        <v>0</v>
      </c>
      <c r="D202" s="11">
        <f>PHM!E196</f>
        <v>0</v>
      </c>
      <c r="E202" s="11"/>
      <c r="F202" s="11" t="e">
        <f>#REF!</f>
        <v>#REF!</v>
      </c>
      <c r="G202" s="11" t="e">
        <f>#REF!</f>
        <v>#REF!</v>
      </c>
      <c r="H202" s="11" t="e">
        <f>#REF!</f>
        <v>#REF!</v>
      </c>
      <c r="I202" s="11" t="e">
        <f>#REF!</f>
        <v>#REF!</v>
      </c>
      <c r="J202" s="11" t="e">
        <f>#REF!</f>
        <v>#REF!</v>
      </c>
      <c r="K202" s="11" t="e">
        <f>#REF!</f>
        <v>#REF!</v>
      </c>
      <c r="L202" s="11" t="e">
        <f>#REF!</f>
        <v>#REF!</v>
      </c>
      <c r="M202" s="11"/>
      <c r="N202" s="11" t="e">
        <f t="shared" si="26"/>
        <v>#REF!</v>
      </c>
      <c r="O202" s="11" t="e">
        <f>#REF!</f>
        <v>#REF!</v>
      </c>
      <c r="P202" s="11" t="e">
        <f>#REF!</f>
        <v>#REF!</v>
      </c>
      <c r="Q202" s="11" t="e">
        <f>#REF!</f>
        <v>#REF!</v>
      </c>
      <c r="R202" s="11" t="e">
        <f>#REF!</f>
        <v>#REF!</v>
      </c>
      <c r="S202" s="11" t="e">
        <f>#REF!</f>
        <v>#REF!</v>
      </c>
      <c r="T202" s="11" t="e">
        <f>#REF!</f>
        <v>#REF!</v>
      </c>
      <c r="U202" s="11">
        <v>0</v>
      </c>
      <c r="V202" s="11" t="e">
        <f>#REF!</f>
        <v>#REF!</v>
      </c>
      <c r="W202" s="11"/>
      <c r="X202" s="11" t="e">
        <f>#REF!</f>
        <v>#REF!</v>
      </c>
      <c r="Y202" s="11" t="e">
        <f>#REF!</f>
        <v>#REF!</v>
      </c>
      <c r="Z202" s="11" t="e">
        <f>#REF!</f>
        <v>#REF!</v>
      </c>
      <c r="AA202" s="11" t="e">
        <f>#REF!</f>
        <v>#REF!</v>
      </c>
      <c r="AB202" s="11" t="e">
        <f>#REF!</f>
        <v>#REF!</v>
      </c>
      <c r="AC202" s="11" t="e">
        <f>#REF!</f>
        <v>#REF!</v>
      </c>
      <c r="AD202" s="27" t="e">
        <f t="shared" si="25"/>
        <v>#REF!</v>
      </c>
    </row>
    <row r="203" spans="1:32" hidden="1" x14ac:dyDescent="0.2">
      <c r="A203" s="5" t="s">
        <v>365</v>
      </c>
      <c r="B203" s="5" t="s">
        <v>366</v>
      </c>
      <c r="C203" s="11">
        <f>COCC!E197</f>
        <v>0</v>
      </c>
      <c r="D203" s="11">
        <f>PHM!E197</f>
        <v>0</v>
      </c>
      <c r="E203" s="11"/>
      <c r="F203" s="11" t="e">
        <f>#REF!</f>
        <v>#REF!</v>
      </c>
      <c r="G203" s="11" t="e">
        <f>#REF!</f>
        <v>#REF!</v>
      </c>
      <c r="H203" s="11" t="e">
        <f>#REF!</f>
        <v>#REF!</v>
      </c>
      <c r="I203" s="11" t="e">
        <f>#REF!</f>
        <v>#REF!</v>
      </c>
      <c r="J203" s="11" t="e">
        <f>#REF!</f>
        <v>#REF!</v>
      </c>
      <c r="K203" s="11" t="e">
        <f>#REF!</f>
        <v>#REF!</v>
      </c>
      <c r="L203" s="11" t="e">
        <f>#REF!</f>
        <v>#REF!</v>
      </c>
      <c r="M203" s="11"/>
      <c r="N203" s="11" t="e">
        <f t="shared" si="26"/>
        <v>#REF!</v>
      </c>
      <c r="O203" s="11" t="e">
        <f>#REF!</f>
        <v>#REF!</v>
      </c>
      <c r="P203" s="11" t="e">
        <f>#REF!</f>
        <v>#REF!</v>
      </c>
      <c r="Q203" s="11" t="e">
        <f>#REF!</f>
        <v>#REF!</v>
      </c>
      <c r="R203" s="11" t="e">
        <f>#REF!</f>
        <v>#REF!</v>
      </c>
      <c r="S203" s="11" t="e">
        <f>#REF!</f>
        <v>#REF!</v>
      </c>
      <c r="T203" s="11" t="e">
        <f>#REF!</f>
        <v>#REF!</v>
      </c>
      <c r="U203" s="11"/>
      <c r="V203" s="11" t="e">
        <f>#REF!</f>
        <v>#REF!</v>
      </c>
      <c r="W203" s="11"/>
      <c r="X203" s="11" t="e">
        <f>#REF!</f>
        <v>#REF!</v>
      </c>
      <c r="Y203" s="11" t="e">
        <f>#REF!</f>
        <v>#REF!</v>
      </c>
      <c r="Z203" s="11" t="e">
        <f>#REF!</f>
        <v>#REF!</v>
      </c>
      <c r="AA203" s="11" t="e">
        <f>#REF!</f>
        <v>#REF!</v>
      </c>
      <c r="AB203" s="11" t="e">
        <f>#REF!</f>
        <v>#REF!</v>
      </c>
      <c r="AC203" s="11" t="e">
        <f>#REF!</f>
        <v>#REF!</v>
      </c>
      <c r="AD203" s="27" t="e">
        <f t="shared" si="25"/>
        <v>#REF!</v>
      </c>
    </row>
    <row r="204" spans="1:32" hidden="1" x14ac:dyDescent="0.2">
      <c r="A204" s="5" t="s">
        <v>367</v>
      </c>
      <c r="B204" s="5" t="s">
        <v>368</v>
      </c>
      <c r="C204" s="11">
        <f>COCC!E198</f>
        <v>0</v>
      </c>
      <c r="D204" s="11">
        <f>PHM!E198</f>
        <v>0</v>
      </c>
      <c r="E204" s="11"/>
      <c r="F204" s="11" t="e">
        <f>#REF!</f>
        <v>#REF!</v>
      </c>
      <c r="G204" s="11" t="e">
        <f>#REF!</f>
        <v>#REF!</v>
      </c>
      <c r="H204" s="11" t="e">
        <f>#REF!</f>
        <v>#REF!</v>
      </c>
      <c r="I204" s="11" t="e">
        <f>#REF!</f>
        <v>#REF!</v>
      </c>
      <c r="J204" s="11" t="e">
        <f>#REF!</f>
        <v>#REF!</v>
      </c>
      <c r="K204" s="11" t="e">
        <f>#REF!</f>
        <v>#REF!</v>
      </c>
      <c r="L204" s="11" t="e">
        <f>#REF!</f>
        <v>#REF!</v>
      </c>
      <c r="M204" s="11"/>
      <c r="N204" s="11" t="e">
        <f t="shared" si="26"/>
        <v>#REF!</v>
      </c>
      <c r="O204" s="11" t="e">
        <f>#REF!</f>
        <v>#REF!</v>
      </c>
      <c r="P204" s="11" t="e">
        <f>#REF!</f>
        <v>#REF!</v>
      </c>
      <c r="Q204" s="11" t="e">
        <f>#REF!</f>
        <v>#REF!</v>
      </c>
      <c r="R204" s="11" t="e">
        <f>#REF!</f>
        <v>#REF!</v>
      </c>
      <c r="S204" s="11" t="e">
        <f>#REF!</f>
        <v>#REF!</v>
      </c>
      <c r="T204" s="11" t="e">
        <f>#REF!</f>
        <v>#REF!</v>
      </c>
      <c r="U204" s="11"/>
      <c r="V204" s="11" t="e">
        <f>#REF!</f>
        <v>#REF!</v>
      </c>
      <c r="W204" s="11"/>
      <c r="X204" s="11" t="e">
        <f>#REF!</f>
        <v>#REF!</v>
      </c>
      <c r="Y204" s="11" t="e">
        <f>#REF!</f>
        <v>#REF!</v>
      </c>
      <c r="Z204" s="11" t="e">
        <f>#REF!</f>
        <v>#REF!</v>
      </c>
      <c r="AA204" s="11" t="e">
        <f>#REF!</f>
        <v>#REF!</v>
      </c>
      <c r="AB204" s="11" t="e">
        <f>#REF!</f>
        <v>#REF!</v>
      </c>
      <c r="AC204" s="11" t="e">
        <f>#REF!</f>
        <v>#REF!</v>
      </c>
      <c r="AD204" s="27" t="e">
        <f t="shared" si="25"/>
        <v>#REF!</v>
      </c>
    </row>
    <row r="205" spans="1:32" x14ac:dyDescent="0.2">
      <c r="A205" s="5" t="s">
        <v>369</v>
      </c>
      <c r="B205" s="5" t="s">
        <v>370</v>
      </c>
      <c r="C205" s="11">
        <f>COCC!E199</f>
        <v>0</v>
      </c>
      <c r="D205" s="11">
        <f>PHM!E199</f>
        <v>0</v>
      </c>
      <c r="E205" s="11"/>
      <c r="F205" s="11" t="e">
        <f>#REF!</f>
        <v>#REF!</v>
      </c>
      <c r="G205" s="11" t="e">
        <f>#REF!</f>
        <v>#REF!</v>
      </c>
      <c r="H205" s="11" t="e">
        <f>#REF!</f>
        <v>#REF!</v>
      </c>
      <c r="I205" s="11" t="e">
        <f>#REF!</f>
        <v>#REF!</v>
      </c>
      <c r="J205" s="11" t="e">
        <f>#REF!</f>
        <v>#REF!</v>
      </c>
      <c r="K205" s="11" t="e">
        <f>#REF!</f>
        <v>#REF!</v>
      </c>
      <c r="L205" s="11" t="e">
        <f>#REF!</f>
        <v>#REF!</v>
      </c>
      <c r="M205" s="11"/>
      <c r="N205" s="11" t="e">
        <f t="shared" si="26"/>
        <v>#REF!</v>
      </c>
      <c r="O205" s="11" t="e">
        <f>#REF!</f>
        <v>#REF!</v>
      </c>
      <c r="P205" s="11" t="e">
        <f>#REF!</f>
        <v>#REF!</v>
      </c>
      <c r="Q205" s="11" t="e">
        <f>#REF!</f>
        <v>#REF!</v>
      </c>
      <c r="R205" s="11" t="e">
        <f>#REF!</f>
        <v>#REF!</v>
      </c>
      <c r="S205" s="11" t="e">
        <f>#REF!</f>
        <v>#REF!</v>
      </c>
      <c r="T205" s="11" t="e">
        <f>#REF!</f>
        <v>#REF!</v>
      </c>
      <c r="U205" s="11">
        <v>0</v>
      </c>
      <c r="V205" s="11" t="e">
        <f>#REF!</f>
        <v>#REF!</v>
      </c>
      <c r="W205" s="11">
        <v>3782</v>
      </c>
      <c r="X205" s="11" t="e">
        <f>#REF!</f>
        <v>#REF!</v>
      </c>
      <c r="Y205" s="11" t="e">
        <f>#REF!</f>
        <v>#REF!</v>
      </c>
      <c r="Z205" s="11" t="e">
        <f>#REF!</f>
        <v>#REF!</v>
      </c>
      <c r="AA205" s="11" t="e">
        <f>#REF!</f>
        <v>#REF!</v>
      </c>
      <c r="AB205" s="11" t="e">
        <f>#REF!</f>
        <v>#REF!</v>
      </c>
      <c r="AC205" s="11" t="e">
        <f>#REF!</f>
        <v>#REF!</v>
      </c>
      <c r="AD205" s="27" t="e">
        <f t="shared" si="25"/>
        <v>#REF!</v>
      </c>
    </row>
    <row r="206" spans="1:32" x14ac:dyDescent="0.2">
      <c r="A206" s="5" t="s">
        <v>371</v>
      </c>
      <c r="B206" s="5" t="s">
        <v>372</v>
      </c>
      <c r="C206" s="31">
        <f>COCC!E200</f>
        <v>0</v>
      </c>
      <c r="D206" s="31">
        <f>PHM!E200</f>
        <v>0</v>
      </c>
      <c r="E206" s="31"/>
      <c r="F206" s="31" t="e">
        <f>#REF!</f>
        <v>#REF!</v>
      </c>
      <c r="G206" s="31" t="e">
        <f>#REF!</f>
        <v>#REF!</v>
      </c>
      <c r="H206" s="31" t="e">
        <f>#REF!</f>
        <v>#REF!</v>
      </c>
      <c r="I206" s="31" t="e">
        <f>#REF!</f>
        <v>#REF!</v>
      </c>
      <c r="J206" s="31" t="e">
        <f>#REF!</f>
        <v>#REF!</v>
      </c>
      <c r="K206" s="31" t="e">
        <f>#REF!</f>
        <v>#REF!</v>
      </c>
      <c r="L206" s="31" t="e">
        <f>#REF!</f>
        <v>#REF!</v>
      </c>
      <c r="M206" s="31"/>
      <c r="N206" s="31" t="e">
        <f t="shared" si="26"/>
        <v>#REF!</v>
      </c>
      <c r="O206" s="31" t="e">
        <f>#REF!</f>
        <v>#REF!</v>
      </c>
      <c r="P206" s="31" t="e">
        <f>#REF!</f>
        <v>#REF!</v>
      </c>
      <c r="Q206" s="31" t="e">
        <f>#REF!</f>
        <v>#REF!</v>
      </c>
      <c r="R206" s="31" t="e">
        <f>#REF!</f>
        <v>#REF!</v>
      </c>
      <c r="S206" s="31" t="e">
        <f>#REF!</f>
        <v>#REF!</v>
      </c>
      <c r="T206" s="31" t="e">
        <f>#REF!</f>
        <v>#REF!</v>
      </c>
      <c r="U206" s="31">
        <v>0</v>
      </c>
      <c r="V206" s="31" t="e">
        <f>#REF!</f>
        <v>#REF!</v>
      </c>
      <c r="W206" s="31"/>
      <c r="X206" s="31" t="e">
        <f>#REF!</f>
        <v>#REF!</v>
      </c>
      <c r="Y206" s="31" t="e">
        <f>#REF!</f>
        <v>#REF!</v>
      </c>
      <c r="Z206" s="31" t="e">
        <f>#REF!</f>
        <v>#REF!</v>
      </c>
      <c r="AA206" s="31" t="e">
        <f>#REF!</f>
        <v>#REF!</v>
      </c>
      <c r="AB206" s="31" t="e">
        <f>#REF!</f>
        <v>#REF!</v>
      </c>
      <c r="AC206" s="31" t="e">
        <f>#REF!</f>
        <v>#REF!</v>
      </c>
      <c r="AD206" s="35" t="e">
        <f t="shared" si="25"/>
        <v>#REF!</v>
      </c>
      <c r="AE206" s="27" t="e">
        <f>SUM(AD199:AD206)</f>
        <v>#REF!</v>
      </c>
    </row>
    <row r="207" spans="1:32" s="16" customFormat="1" x14ac:dyDescent="0.2">
      <c r="A207" s="4" t="s">
        <v>373</v>
      </c>
      <c r="B207" s="4" t="s">
        <v>374</v>
      </c>
      <c r="C207" s="20">
        <f>COCC!E201</f>
        <v>0</v>
      </c>
      <c r="D207" s="20">
        <f>PHM!E201</f>
        <v>0</v>
      </c>
      <c r="E207" s="20"/>
      <c r="F207" s="20" t="e">
        <f>#REF!</f>
        <v>#REF!</v>
      </c>
      <c r="G207" s="20" t="e">
        <f>#REF!</f>
        <v>#REF!</v>
      </c>
      <c r="H207" s="20" t="e">
        <f>#REF!</f>
        <v>#REF!</v>
      </c>
      <c r="I207" s="20" t="e">
        <f>#REF!</f>
        <v>#REF!</v>
      </c>
      <c r="J207" s="20" t="e">
        <f>#REF!</f>
        <v>#REF!</v>
      </c>
      <c r="K207" s="20" t="e">
        <f>#REF!</f>
        <v>#REF!</v>
      </c>
      <c r="L207" s="20" t="e">
        <f>#REF!</f>
        <v>#REF!</v>
      </c>
      <c r="M207" s="20"/>
      <c r="N207" s="20" t="e">
        <f>SUM(F207:L207)</f>
        <v>#REF!</v>
      </c>
      <c r="O207" s="20" t="e">
        <f>#REF!</f>
        <v>#REF!</v>
      </c>
      <c r="P207" s="20" t="e">
        <f>#REF!</f>
        <v>#REF!</v>
      </c>
      <c r="Q207" s="20" t="e">
        <f>#REF!</f>
        <v>#REF!</v>
      </c>
      <c r="R207" s="20" t="e">
        <f>#REF!</f>
        <v>#REF!</v>
      </c>
      <c r="S207" s="20" t="e">
        <f>#REF!</f>
        <v>#REF!</v>
      </c>
      <c r="T207" s="20" t="e">
        <f>#REF!</f>
        <v>#REF!</v>
      </c>
      <c r="U207" s="20">
        <v>0</v>
      </c>
      <c r="V207" s="20" t="e">
        <f>#REF!</f>
        <v>#REF!</v>
      </c>
      <c r="W207" s="20">
        <f>SUM(W199:W206)</f>
        <v>73658</v>
      </c>
      <c r="X207" s="20" t="e">
        <f>#REF!</f>
        <v>#REF!</v>
      </c>
      <c r="Y207" s="20" t="e">
        <f>#REF!</f>
        <v>#REF!</v>
      </c>
      <c r="Z207" s="20" t="e">
        <f>#REF!</f>
        <v>#REF!</v>
      </c>
      <c r="AA207" s="11" t="e">
        <f>#REF!</f>
        <v>#REF!</v>
      </c>
      <c r="AB207" s="20" t="e">
        <f>#REF!</f>
        <v>#REF!</v>
      </c>
      <c r="AC207" s="20" t="e">
        <f>#REF!</f>
        <v>#REF!</v>
      </c>
      <c r="AD207" s="30" t="e">
        <f>SUM(C207:AC207)</f>
        <v>#REF!</v>
      </c>
      <c r="AE207" s="30" t="e">
        <f>AD207-AE206</f>
        <v>#REF!</v>
      </c>
      <c r="AF207" s="30" t="e">
        <f>SUM(AD199:AD206)</f>
        <v>#REF!</v>
      </c>
    </row>
    <row r="208" spans="1:32" x14ac:dyDescent="0.2">
      <c r="A208" s="6"/>
      <c r="B208" s="6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</row>
    <row r="209" spans="1:32" x14ac:dyDescent="0.2">
      <c r="A209" s="4" t="s">
        <v>375</v>
      </c>
      <c r="B209" s="4" t="s">
        <v>376</v>
      </c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1:32" x14ac:dyDescent="0.2">
      <c r="A210" s="4" t="s">
        <v>377</v>
      </c>
      <c r="B210" s="4" t="s">
        <v>378</v>
      </c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spans="1:32" x14ac:dyDescent="0.2">
      <c r="A211" s="5" t="s">
        <v>379</v>
      </c>
      <c r="B211" s="5" t="s">
        <v>380</v>
      </c>
      <c r="C211" s="11">
        <f>COCC!E205</f>
        <v>0</v>
      </c>
      <c r="D211" s="11">
        <f>PHM!E205</f>
        <v>0</v>
      </c>
      <c r="E211" s="11"/>
      <c r="F211" s="11" t="e">
        <f>#REF!</f>
        <v>#REF!</v>
      </c>
      <c r="G211" s="11" t="e">
        <f>#REF!</f>
        <v>#REF!</v>
      </c>
      <c r="H211" s="11" t="e">
        <f>#REF!</f>
        <v>#REF!</v>
      </c>
      <c r="I211" s="11" t="e">
        <f>#REF!</f>
        <v>#REF!</v>
      </c>
      <c r="J211" s="11" t="e">
        <f>#REF!</f>
        <v>#REF!</v>
      </c>
      <c r="K211" s="11" t="e">
        <f>#REF!</f>
        <v>#REF!</v>
      </c>
      <c r="L211" s="11" t="e">
        <f>#REF!</f>
        <v>#REF!</v>
      </c>
      <c r="M211" s="11"/>
      <c r="N211" s="11" t="e">
        <f>SUM(F211:L211)</f>
        <v>#REF!</v>
      </c>
      <c r="O211" s="11" t="e">
        <f>#REF!</f>
        <v>#REF!</v>
      </c>
      <c r="P211" s="11" t="e">
        <f>#REF!</f>
        <v>#REF!</v>
      </c>
      <c r="Q211" s="11" t="e">
        <f>#REF!</f>
        <v>#REF!</v>
      </c>
      <c r="R211" s="11" t="e">
        <f>#REF!</f>
        <v>#REF!</v>
      </c>
      <c r="S211" s="11" t="e">
        <f>#REF!</f>
        <v>#REF!</v>
      </c>
      <c r="T211" s="11" t="e">
        <f>#REF!</f>
        <v>#REF!</v>
      </c>
      <c r="U211" s="11">
        <v>0</v>
      </c>
      <c r="V211" s="11" t="e">
        <f>#REF!</f>
        <v>#REF!</v>
      </c>
      <c r="W211" s="11">
        <v>20830</v>
      </c>
      <c r="X211" s="11" t="e">
        <f>#REF!</f>
        <v>#REF!</v>
      </c>
      <c r="Y211" s="11" t="e">
        <f>#REF!</f>
        <v>#REF!</v>
      </c>
      <c r="Z211" s="11" t="e">
        <f>#REF!</f>
        <v>#REF!</v>
      </c>
      <c r="AA211" s="11" t="e">
        <f>#REF!</f>
        <v>#REF!</v>
      </c>
      <c r="AB211" s="11" t="e">
        <f>#REF!</f>
        <v>#REF!</v>
      </c>
      <c r="AC211" s="11" t="e">
        <f>#REF!</f>
        <v>#REF!</v>
      </c>
      <c r="AD211" s="27" t="e">
        <f t="shared" ref="AD211:AD220" si="27">SUM(N211:AC211)</f>
        <v>#REF!</v>
      </c>
    </row>
    <row r="212" spans="1:32" hidden="1" x14ac:dyDescent="0.2">
      <c r="A212" s="5" t="s">
        <v>381</v>
      </c>
      <c r="B212" s="5" t="s">
        <v>382</v>
      </c>
      <c r="C212" s="11">
        <f>COCC!E206</f>
        <v>0</v>
      </c>
      <c r="D212" s="11">
        <f>PHM!E206</f>
        <v>0</v>
      </c>
      <c r="E212" s="11"/>
      <c r="F212" s="11" t="e">
        <f>#REF!</f>
        <v>#REF!</v>
      </c>
      <c r="G212" s="11" t="e">
        <f>#REF!</f>
        <v>#REF!</v>
      </c>
      <c r="H212" s="11" t="e">
        <f>#REF!</f>
        <v>#REF!</v>
      </c>
      <c r="I212" s="11" t="e">
        <f>#REF!</f>
        <v>#REF!</v>
      </c>
      <c r="J212" s="11" t="e">
        <f>#REF!</f>
        <v>#REF!</v>
      </c>
      <c r="K212" s="11" t="e">
        <f>#REF!</f>
        <v>#REF!</v>
      </c>
      <c r="L212" s="11" t="e">
        <f>#REF!</f>
        <v>#REF!</v>
      </c>
      <c r="M212" s="11"/>
      <c r="N212" s="11" t="e">
        <f t="shared" ref="N212:N219" si="28">SUM(F212:L212)</f>
        <v>#REF!</v>
      </c>
      <c r="O212" s="11" t="e">
        <f>#REF!</f>
        <v>#REF!</v>
      </c>
      <c r="P212" s="11" t="e">
        <f>#REF!</f>
        <v>#REF!</v>
      </c>
      <c r="Q212" s="11" t="e">
        <f>#REF!</f>
        <v>#REF!</v>
      </c>
      <c r="R212" s="11" t="e">
        <f>#REF!</f>
        <v>#REF!</v>
      </c>
      <c r="S212" s="11" t="e">
        <f>#REF!</f>
        <v>#REF!</v>
      </c>
      <c r="T212" s="11" t="e">
        <f>#REF!</f>
        <v>#REF!</v>
      </c>
      <c r="U212" s="11"/>
      <c r="V212" s="11" t="e">
        <f>#REF!</f>
        <v>#REF!</v>
      </c>
      <c r="W212" s="11"/>
      <c r="X212" s="11" t="e">
        <f>#REF!</f>
        <v>#REF!</v>
      </c>
      <c r="Y212" s="11" t="e">
        <f>#REF!</f>
        <v>#REF!</v>
      </c>
      <c r="Z212" s="11" t="e">
        <f>#REF!</f>
        <v>#REF!</v>
      </c>
      <c r="AA212" s="11" t="e">
        <f>#REF!</f>
        <v>#REF!</v>
      </c>
      <c r="AB212" s="11" t="e">
        <f>#REF!</f>
        <v>#REF!</v>
      </c>
      <c r="AC212" s="11" t="e">
        <f>#REF!</f>
        <v>#REF!</v>
      </c>
      <c r="AD212" s="27" t="e">
        <f t="shared" si="27"/>
        <v>#REF!</v>
      </c>
    </row>
    <row r="213" spans="1:32" hidden="1" x14ac:dyDescent="0.2">
      <c r="A213" s="5" t="s">
        <v>383</v>
      </c>
      <c r="B213" s="5" t="s">
        <v>384</v>
      </c>
      <c r="C213" s="11">
        <f>COCC!E207</f>
        <v>0</v>
      </c>
      <c r="D213" s="11">
        <f>PHM!E207</f>
        <v>0</v>
      </c>
      <c r="E213" s="11"/>
      <c r="F213" s="11" t="e">
        <f>#REF!</f>
        <v>#REF!</v>
      </c>
      <c r="G213" s="11" t="e">
        <f>#REF!</f>
        <v>#REF!</v>
      </c>
      <c r="H213" s="11" t="e">
        <f>#REF!</f>
        <v>#REF!</v>
      </c>
      <c r="I213" s="11" t="e">
        <f>#REF!</f>
        <v>#REF!</v>
      </c>
      <c r="J213" s="11" t="e">
        <f>#REF!</f>
        <v>#REF!</v>
      </c>
      <c r="K213" s="11" t="e">
        <f>#REF!</f>
        <v>#REF!</v>
      </c>
      <c r="L213" s="11" t="e">
        <f>#REF!</f>
        <v>#REF!</v>
      </c>
      <c r="M213" s="11"/>
      <c r="N213" s="11" t="e">
        <f t="shared" si="28"/>
        <v>#REF!</v>
      </c>
      <c r="O213" s="11" t="e">
        <f>#REF!</f>
        <v>#REF!</v>
      </c>
      <c r="P213" s="11" t="e">
        <f>#REF!</f>
        <v>#REF!</v>
      </c>
      <c r="Q213" s="11" t="e">
        <f>#REF!</f>
        <v>#REF!</v>
      </c>
      <c r="R213" s="11" t="e">
        <f>#REF!</f>
        <v>#REF!</v>
      </c>
      <c r="S213" s="11" t="e">
        <f>#REF!</f>
        <v>#REF!</v>
      </c>
      <c r="T213" s="11" t="e">
        <f>#REF!</f>
        <v>#REF!</v>
      </c>
      <c r="U213" s="11"/>
      <c r="V213" s="11" t="e">
        <f>#REF!</f>
        <v>#REF!</v>
      </c>
      <c r="W213" s="11"/>
      <c r="X213" s="11" t="e">
        <f>#REF!</f>
        <v>#REF!</v>
      </c>
      <c r="Y213" s="11" t="e">
        <f>#REF!</f>
        <v>#REF!</v>
      </c>
      <c r="Z213" s="11" t="e">
        <f>#REF!</f>
        <v>#REF!</v>
      </c>
      <c r="AA213" s="11" t="e">
        <f>#REF!</f>
        <v>#REF!</v>
      </c>
      <c r="AB213" s="11" t="e">
        <f>#REF!</f>
        <v>#REF!</v>
      </c>
      <c r="AC213" s="11" t="e">
        <f>#REF!</f>
        <v>#REF!</v>
      </c>
      <c r="AD213" s="27" t="e">
        <f t="shared" si="27"/>
        <v>#REF!</v>
      </c>
    </row>
    <row r="214" spans="1:32" hidden="1" x14ac:dyDescent="0.2">
      <c r="A214" s="5" t="s">
        <v>385</v>
      </c>
      <c r="B214" s="5" t="s">
        <v>386</v>
      </c>
      <c r="C214" s="11">
        <f>COCC!E208</f>
        <v>0</v>
      </c>
      <c r="D214" s="11">
        <f>PHM!E208</f>
        <v>0</v>
      </c>
      <c r="E214" s="11"/>
      <c r="F214" s="11" t="e">
        <f>#REF!</f>
        <v>#REF!</v>
      </c>
      <c r="G214" s="11" t="e">
        <f>#REF!</f>
        <v>#REF!</v>
      </c>
      <c r="H214" s="11" t="e">
        <f>#REF!</f>
        <v>#REF!</v>
      </c>
      <c r="I214" s="11" t="e">
        <f>#REF!</f>
        <v>#REF!</v>
      </c>
      <c r="J214" s="11" t="e">
        <f>#REF!</f>
        <v>#REF!</v>
      </c>
      <c r="K214" s="11" t="e">
        <f>#REF!</f>
        <v>#REF!</v>
      </c>
      <c r="L214" s="11" t="e">
        <f>#REF!</f>
        <v>#REF!</v>
      </c>
      <c r="M214" s="11"/>
      <c r="N214" s="11" t="e">
        <f t="shared" si="28"/>
        <v>#REF!</v>
      </c>
      <c r="O214" s="11" t="e">
        <f>#REF!</f>
        <v>#REF!</v>
      </c>
      <c r="P214" s="11" t="e">
        <f>#REF!</f>
        <v>#REF!</v>
      </c>
      <c r="Q214" s="11" t="e">
        <f>#REF!</f>
        <v>#REF!</v>
      </c>
      <c r="R214" s="11" t="e">
        <f>#REF!</f>
        <v>#REF!</v>
      </c>
      <c r="S214" s="11" t="e">
        <f>#REF!</f>
        <v>#REF!</v>
      </c>
      <c r="T214" s="11" t="e">
        <f>#REF!</f>
        <v>#REF!</v>
      </c>
      <c r="U214" s="11"/>
      <c r="V214" s="11" t="e">
        <f>#REF!</f>
        <v>#REF!</v>
      </c>
      <c r="W214" s="11"/>
      <c r="X214" s="11" t="e">
        <f>#REF!</f>
        <v>#REF!</v>
      </c>
      <c r="Y214" s="11" t="e">
        <f>#REF!</f>
        <v>#REF!</v>
      </c>
      <c r="Z214" s="11" t="e">
        <f>#REF!</f>
        <v>#REF!</v>
      </c>
      <c r="AA214" s="11" t="e">
        <f>#REF!</f>
        <v>#REF!</v>
      </c>
      <c r="AB214" s="11" t="e">
        <f>#REF!</f>
        <v>#REF!</v>
      </c>
      <c r="AC214" s="11" t="e">
        <f>#REF!</f>
        <v>#REF!</v>
      </c>
      <c r="AD214" s="27" t="e">
        <f t="shared" si="27"/>
        <v>#REF!</v>
      </c>
    </row>
    <row r="215" spans="1:32" x14ac:dyDescent="0.2">
      <c r="A215" s="5" t="s">
        <v>387</v>
      </c>
      <c r="B215" s="5" t="s">
        <v>388</v>
      </c>
      <c r="C215" s="11">
        <f>COCC!E209</f>
        <v>0</v>
      </c>
      <c r="D215" s="11">
        <f>PHM!E209</f>
        <v>0</v>
      </c>
      <c r="E215" s="11"/>
      <c r="F215" s="11" t="e">
        <f>#REF!</f>
        <v>#REF!</v>
      </c>
      <c r="G215" s="11" t="e">
        <f>#REF!</f>
        <v>#REF!</v>
      </c>
      <c r="H215" s="11" t="e">
        <f>#REF!</f>
        <v>#REF!</v>
      </c>
      <c r="I215" s="11" t="e">
        <f>#REF!</f>
        <v>#REF!</v>
      </c>
      <c r="J215" s="11" t="e">
        <f>#REF!</f>
        <v>#REF!</v>
      </c>
      <c r="K215" s="11" t="e">
        <f>#REF!</f>
        <v>#REF!</v>
      </c>
      <c r="L215" s="11" t="e">
        <f>#REF!</f>
        <v>#REF!</v>
      </c>
      <c r="M215" s="11"/>
      <c r="N215" s="11" t="e">
        <f t="shared" si="28"/>
        <v>#REF!</v>
      </c>
      <c r="O215" s="11" t="e">
        <f>#REF!</f>
        <v>#REF!</v>
      </c>
      <c r="P215" s="11" t="e">
        <f>#REF!</f>
        <v>#REF!</v>
      </c>
      <c r="Q215" s="11" t="e">
        <f>#REF!</f>
        <v>#REF!</v>
      </c>
      <c r="R215" s="11" t="e">
        <f>#REF!</f>
        <v>#REF!</v>
      </c>
      <c r="S215" s="11" t="e">
        <f>#REF!</f>
        <v>#REF!</v>
      </c>
      <c r="T215" s="11" t="e">
        <f>#REF!</f>
        <v>#REF!</v>
      </c>
      <c r="U215" s="11">
        <v>0</v>
      </c>
      <c r="V215" s="11" t="e">
        <f>#REF!</f>
        <v>#REF!</v>
      </c>
      <c r="W215" s="11">
        <v>5170</v>
      </c>
      <c r="X215" s="11" t="e">
        <f>#REF!</f>
        <v>#REF!</v>
      </c>
      <c r="Y215" s="11" t="e">
        <f>#REF!</f>
        <v>#REF!</v>
      </c>
      <c r="Z215" s="11" t="e">
        <f>#REF!</f>
        <v>#REF!</v>
      </c>
      <c r="AA215" s="11" t="e">
        <f>#REF!</f>
        <v>#REF!</v>
      </c>
      <c r="AB215" s="11" t="e">
        <f>#REF!</f>
        <v>#REF!</v>
      </c>
      <c r="AC215" s="11" t="e">
        <f>#REF!</f>
        <v>#REF!</v>
      </c>
      <c r="AD215" s="27" t="e">
        <f t="shared" si="27"/>
        <v>#REF!</v>
      </c>
    </row>
    <row r="216" spans="1:32" x14ac:dyDescent="0.2">
      <c r="A216" s="5" t="s">
        <v>389</v>
      </c>
      <c r="B216" s="5" t="s">
        <v>390</v>
      </c>
      <c r="C216" s="11">
        <f>COCC!E210</f>
        <v>0</v>
      </c>
      <c r="D216" s="11">
        <f>PHM!E210</f>
        <v>0</v>
      </c>
      <c r="E216" s="11"/>
      <c r="F216" s="11" t="e">
        <f>#REF!</f>
        <v>#REF!</v>
      </c>
      <c r="G216" s="11" t="e">
        <f>#REF!</f>
        <v>#REF!</v>
      </c>
      <c r="H216" s="11" t="e">
        <f>#REF!</f>
        <v>#REF!</v>
      </c>
      <c r="I216" s="11" t="e">
        <f>#REF!</f>
        <v>#REF!</v>
      </c>
      <c r="J216" s="11" t="e">
        <f>#REF!</f>
        <v>#REF!</v>
      </c>
      <c r="K216" s="11" t="e">
        <f>#REF!</f>
        <v>#REF!</v>
      </c>
      <c r="L216" s="11" t="e">
        <f>#REF!</f>
        <v>#REF!</v>
      </c>
      <c r="M216" s="11"/>
      <c r="N216" s="11" t="e">
        <f t="shared" si="28"/>
        <v>#REF!</v>
      </c>
      <c r="O216" s="11" t="e">
        <f>#REF!</f>
        <v>#REF!</v>
      </c>
      <c r="P216" s="11" t="e">
        <f>#REF!</f>
        <v>#REF!</v>
      </c>
      <c r="Q216" s="11" t="e">
        <f>#REF!</f>
        <v>#REF!</v>
      </c>
      <c r="R216" s="11" t="e">
        <f>#REF!</f>
        <v>#REF!</v>
      </c>
      <c r="S216" s="11" t="e">
        <f>#REF!</f>
        <v>#REF!</v>
      </c>
      <c r="T216" s="11" t="e">
        <f>#REF!</f>
        <v>#REF!</v>
      </c>
      <c r="U216" s="11">
        <v>0</v>
      </c>
      <c r="V216" s="11" t="e">
        <f>#REF!</f>
        <v>#REF!</v>
      </c>
      <c r="W216" s="11"/>
      <c r="X216" s="11" t="e">
        <f>#REF!</f>
        <v>#REF!</v>
      </c>
      <c r="Y216" s="11" t="e">
        <f>#REF!</f>
        <v>#REF!</v>
      </c>
      <c r="Z216" s="11" t="e">
        <f>#REF!</f>
        <v>#REF!</v>
      </c>
      <c r="AA216" s="11" t="e">
        <f>#REF!</f>
        <v>#REF!</v>
      </c>
      <c r="AB216" s="11" t="e">
        <f>#REF!</f>
        <v>#REF!</v>
      </c>
      <c r="AC216" s="11" t="e">
        <f>#REF!</f>
        <v>#REF!</v>
      </c>
      <c r="AD216" s="27" t="e">
        <f t="shared" si="27"/>
        <v>#REF!</v>
      </c>
    </row>
    <row r="217" spans="1:32" x14ac:dyDescent="0.2">
      <c r="A217" s="5" t="s">
        <v>391</v>
      </c>
      <c r="B217" s="5" t="s">
        <v>392</v>
      </c>
      <c r="C217" s="11">
        <f>COCC!E211</f>
        <v>0</v>
      </c>
      <c r="D217" s="11">
        <f>PHM!E211</f>
        <v>0</v>
      </c>
      <c r="E217" s="11"/>
      <c r="F217" s="11" t="e">
        <f>#REF!</f>
        <v>#REF!</v>
      </c>
      <c r="G217" s="11" t="e">
        <f>#REF!</f>
        <v>#REF!</v>
      </c>
      <c r="H217" s="11" t="e">
        <f>#REF!</f>
        <v>#REF!</v>
      </c>
      <c r="I217" s="11" t="e">
        <f>#REF!</f>
        <v>#REF!</v>
      </c>
      <c r="J217" s="11" t="e">
        <f>#REF!</f>
        <v>#REF!</v>
      </c>
      <c r="K217" s="11" t="e">
        <f>#REF!</f>
        <v>#REF!</v>
      </c>
      <c r="L217" s="11" t="e">
        <f>#REF!</f>
        <v>#REF!</v>
      </c>
      <c r="M217" s="11"/>
      <c r="N217" s="11" t="e">
        <f t="shared" si="28"/>
        <v>#REF!</v>
      </c>
      <c r="O217" s="11" t="e">
        <f>#REF!</f>
        <v>#REF!</v>
      </c>
      <c r="P217" s="11" t="e">
        <f>#REF!</f>
        <v>#REF!</v>
      </c>
      <c r="Q217" s="11" t="e">
        <f>#REF!</f>
        <v>#REF!</v>
      </c>
      <c r="R217" s="11" t="e">
        <f>#REF!</f>
        <v>#REF!</v>
      </c>
      <c r="S217" s="11" t="e">
        <f>#REF!</f>
        <v>#REF!</v>
      </c>
      <c r="T217" s="11" t="e">
        <f>#REF!</f>
        <v>#REF!</v>
      </c>
      <c r="U217" s="11">
        <v>0</v>
      </c>
      <c r="V217" s="11" t="e">
        <f>#REF!</f>
        <v>#REF!</v>
      </c>
      <c r="W217" s="11"/>
      <c r="X217" s="11" t="e">
        <f>#REF!</f>
        <v>#REF!</v>
      </c>
      <c r="Y217" s="11" t="e">
        <f>#REF!</f>
        <v>#REF!</v>
      </c>
      <c r="Z217" s="11" t="e">
        <f>#REF!</f>
        <v>#REF!</v>
      </c>
      <c r="AA217" s="11" t="e">
        <f>#REF!</f>
        <v>#REF!</v>
      </c>
      <c r="AB217" s="11" t="e">
        <f>#REF!</f>
        <v>#REF!</v>
      </c>
      <c r="AC217" s="11" t="e">
        <f>#REF!</f>
        <v>#REF!</v>
      </c>
      <c r="AD217" s="27" t="e">
        <f t="shared" si="27"/>
        <v>#REF!</v>
      </c>
    </row>
    <row r="218" spans="1:32" x14ac:dyDescent="0.2">
      <c r="A218" s="5" t="s">
        <v>393</v>
      </c>
      <c r="B218" s="5" t="s">
        <v>394</v>
      </c>
      <c r="C218" s="11">
        <f>COCC!E212</f>
        <v>0</v>
      </c>
      <c r="D218" s="11">
        <f>PHM!E212</f>
        <v>0</v>
      </c>
      <c r="E218" s="11"/>
      <c r="F218" s="11" t="e">
        <f>#REF!</f>
        <v>#REF!</v>
      </c>
      <c r="G218" s="11" t="e">
        <f>#REF!</f>
        <v>#REF!</v>
      </c>
      <c r="H218" s="11" t="e">
        <f>#REF!</f>
        <v>#REF!</v>
      </c>
      <c r="I218" s="11" t="e">
        <f>#REF!</f>
        <v>#REF!</v>
      </c>
      <c r="J218" s="11" t="e">
        <f>#REF!</f>
        <v>#REF!</v>
      </c>
      <c r="K218" s="11" t="e">
        <f>#REF!</f>
        <v>#REF!</v>
      </c>
      <c r="L218" s="11" t="e">
        <f>#REF!</f>
        <v>#REF!</v>
      </c>
      <c r="M218" s="11"/>
      <c r="N218" s="11" t="e">
        <f t="shared" si="28"/>
        <v>#REF!</v>
      </c>
      <c r="O218" s="11" t="e">
        <f>#REF!</f>
        <v>#REF!</v>
      </c>
      <c r="P218" s="11" t="e">
        <f>#REF!</f>
        <v>#REF!</v>
      </c>
      <c r="Q218" s="11" t="e">
        <f>#REF!</f>
        <v>#REF!</v>
      </c>
      <c r="R218" s="11" t="e">
        <f>#REF!</f>
        <v>#REF!</v>
      </c>
      <c r="S218" s="11" t="e">
        <f>#REF!</f>
        <v>#REF!</v>
      </c>
      <c r="T218" s="11" t="e">
        <f>#REF!</f>
        <v>#REF!</v>
      </c>
      <c r="U218" s="11">
        <v>0</v>
      </c>
      <c r="V218" s="11" t="e">
        <f>#REF!</f>
        <v>#REF!</v>
      </c>
      <c r="W218" s="11"/>
      <c r="X218" s="11" t="e">
        <f>#REF!</f>
        <v>#REF!</v>
      </c>
      <c r="Y218" s="11" t="e">
        <f>#REF!</f>
        <v>#REF!</v>
      </c>
      <c r="Z218" s="11" t="e">
        <f>#REF!</f>
        <v>#REF!</v>
      </c>
      <c r="AA218" s="11" t="e">
        <f>#REF!</f>
        <v>#REF!</v>
      </c>
      <c r="AB218" s="11" t="e">
        <f>#REF!</f>
        <v>#REF!</v>
      </c>
      <c r="AC218" s="11" t="e">
        <f>#REF!</f>
        <v>#REF!</v>
      </c>
      <c r="AD218" s="27" t="e">
        <f t="shared" si="27"/>
        <v>#REF!</v>
      </c>
    </row>
    <row r="219" spans="1:32" x14ac:dyDescent="0.2">
      <c r="A219" s="5" t="s">
        <v>395</v>
      </c>
      <c r="B219" s="5" t="s">
        <v>396</v>
      </c>
      <c r="C219" s="31">
        <f>COCC!E213</f>
        <v>0</v>
      </c>
      <c r="D219" s="31">
        <f>PHM!E213</f>
        <v>0</v>
      </c>
      <c r="E219" s="31"/>
      <c r="F219" s="31" t="e">
        <f>#REF!</f>
        <v>#REF!</v>
      </c>
      <c r="G219" s="31" t="e">
        <f>#REF!</f>
        <v>#REF!</v>
      </c>
      <c r="H219" s="31" t="e">
        <f>#REF!</f>
        <v>#REF!</v>
      </c>
      <c r="I219" s="31" t="e">
        <f>#REF!</f>
        <v>#REF!</v>
      </c>
      <c r="J219" s="31" t="e">
        <f>#REF!</f>
        <v>#REF!</v>
      </c>
      <c r="K219" s="31" t="e">
        <f>#REF!</f>
        <v>#REF!</v>
      </c>
      <c r="L219" s="31" t="e">
        <f>#REF!</f>
        <v>#REF!</v>
      </c>
      <c r="M219" s="31"/>
      <c r="N219" s="31" t="e">
        <f t="shared" si="28"/>
        <v>#REF!</v>
      </c>
      <c r="O219" s="31" t="e">
        <f>#REF!</f>
        <v>#REF!</v>
      </c>
      <c r="P219" s="31" t="e">
        <f>#REF!</f>
        <v>#REF!</v>
      </c>
      <c r="Q219" s="31" t="e">
        <f>#REF!</f>
        <v>#REF!</v>
      </c>
      <c r="R219" s="31" t="e">
        <f>#REF!</f>
        <v>#REF!</v>
      </c>
      <c r="S219" s="31" t="e">
        <f>#REF!</f>
        <v>#REF!</v>
      </c>
      <c r="T219" s="31" t="e">
        <f>#REF!</f>
        <v>#REF!</v>
      </c>
      <c r="U219" s="31">
        <v>0</v>
      </c>
      <c r="V219" s="31" t="e">
        <f>#REF!</f>
        <v>#REF!</v>
      </c>
      <c r="W219" s="31"/>
      <c r="X219" s="31" t="e">
        <f>#REF!</f>
        <v>#REF!</v>
      </c>
      <c r="Y219" s="31" t="e">
        <f>#REF!</f>
        <v>#REF!</v>
      </c>
      <c r="Z219" s="31" t="e">
        <f>#REF!</f>
        <v>#REF!</v>
      </c>
      <c r="AA219" s="31" t="e">
        <f>#REF!</f>
        <v>#REF!</v>
      </c>
      <c r="AB219" s="31" t="e">
        <f>#REF!</f>
        <v>#REF!</v>
      </c>
      <c r="AC219" s="31" t="e">
        <f>#REF!</f>
        <v>#REF!</v>
      </c>
      <c r="AD219" s="35" t="e">
        <f t="shared" si="27"/>
        <v>#REF!</v>
      </c>
      <c r="AE219" s="27" t="e">
        <f>SUM(AD211:AD219)</f>
        <v>#REF!</v>
      </c>
    </row>
    <row r="220" spans="1:32" s="16" customFormat="1" x14ac:dyDescent="0.2">
      <c r="A220" s="4" t="s">
        <v>397</v>
      </c>
      <c r="B220" s="4" t="s">
        <v>398</v>
      </c>
      <c r="C220" s="20">
        <f>COCC!E214</f>
        <v>0</v>
      </c>
      <c r="D220" s="20">
        <f>PHM!E214</f>
        <v>0</v>
      </c>
      <c r="E220" s="20"/>
      <c r="F220" s="20" t="e">
        <f>#REF!</f>
        <v>#REF!</v>
      </c>
      <c r="G220" s="20" t="e">
        <f>#REF!</f>
        <v>#REF!</v>
      </c>
      <c r="H220" s="20" t="e">
        <f>#REF!</f>
        <v>#REF!</v>
      </c>
      <c r="I220" s="20" t="e">
        <f>#REF!</f>
        <v>#REF!</v>
      </c>
      <c r="J220" s="20" t="e">
        <f>#REF!</f>
        <v>#REF!</v>
      </c>
      <c r="K220" s="20" t="e">
        <f>#REF!</f>
        <v>#REF!</v>
      </c>
      <c r="L220" s="20" t="e">
        <f>#REF!</f>
        <v>#REF!</v>
      </c>
      <c r="M220" s="20"/>
      <c r="N220" s="20" t="e">
        <f>SUM(F220:L220)</f>
        <v>#REF!</v>
      </c>
      <c r="O220" s="20" t="e">
        <f>#REF!</f>
        <v>#REF!</v>
      </c>
      <c r="P220" s="20" t="e">
        <f>#REF!</f>
        <v>#REF!</v>
      </c>
      <c r="Q220" s="20" t="e">
        <f>#REF!</f>
        <v>#REF!</v>
      </c>
      <c r="R220" s="20" t="e">
        <f>#REF!</f>
        <v>#REF!</v>
      </c>
      <c r="S220" s="20" t="e">
        <f>#REF!</f>
        <v>#REF!</v>
      </c>
      <c r="T220" s="20" t="e">
        <f>#REF!</f>
        <v>#REF!</v>
      </c>
      <c r="U220" s="20">
        <v>0</v>
      </c>
      <c r="V220" s="20" t="e">
        <f>#REF!</f>
        <v>#REF!</v>
      </c>
      <c r="W220" s="20">
        <f>SUM(W211:W219)</f>
        <v>26000</v>
      </c>
      <c r="X220" s="20" t="e">
        <f>#REF!</f>
        <v>#REF!</v>
      </c>
      <c r="Y220" s="20" t="e">
        <f>#REF!</f>
        <v>#REF!</v>
      </c>
      <c r="Z220" s="20" t="e">
        <f>#REF!</f>
        <v>#REF!</v>
      </c>
      <c r="AA220" s="11" t="e">
        <f>#REF!</f>
        <v>#REF!</v>
      </c>
      <c r="AB220" s="20" t="e">
        <f>#REF!</f>
        <v>#REF!</v>
      </c>
      <c r="AC220" s="20" t="e">
        <f>#REF!</f>
        <v>#REF!</v>
      </c>
      <c r="AD220" s="30" t="e">
        <f t="shared" si="27"/>
        <v>#REF!</v>
      </c>
      <c r="AE220" s="30" t="e">
        <f>AD220-AE219</f>
        <v>#REF!</v>
      </c>
      <c r="AF220" s="30" t="e">
        <f>SUM(AD211:AD219)</f>
        <v>#REF!</v>
      </c>
    </row>
    <row r="221" spans="1:32" x14ac:dyDescent="0.2">
      <c r="A221" s="6"/>
      <c r="B221" s="6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</row>
    <row r="222" spans="1:32" x14ac:dyDescent="0.2">
      <c r="A222" s="4" t="s">
        <v>399</v>
      </c>
      <c r="B222" s="4" t="s">
        <v>400</v>
      </c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spans="1:32" x14ac:dyDescent="0.2">
      <c r="A223" s="5" t="s">
        <v>401</v>
      </c>
      <c r="B223" s="5" t="s">
        <v>402</v>
      </c>
      <c r="C223" s="11">
        <f>COCC!E217</f>
        <v>0</v>
      </c>
      <c r="D223" s="11">
        <f>PHM!E217</f>
        <v>0</v>
      </c>
      <c r="E223" s="11"/>
      <c r="F223" s="11" t="e">
        <f>#REF!</f>
        <v>#REF!</v>
      </c>
      <c r="G223" s="11" t="e">
        <f>#REF!</f>
        <v>#REF!</v>
      </c>
      <c r="H223" s="11" t="e">
        <f>#REF!</f>
        <v>#REF!</v>
      </c>
      <c r="I223" s="11" t="e">
        <f>#REF!</f>
        <v>#REF!</v>
      </c>
      <c r="J223" s="11" t="e">
        <f>#REF!</f>
        <v>#REF!</v>
      </c>
      <c r="K223" s="11" t="e">
        <f>#REF!</f>
        <v>#REF!</v>
      </c>
      <c r="L223" s="11" t="e">
        <f>#REF!</f>
        <v>#REF!</v>
      </c>
      <c r="M223" s="11"/>
      <c r="N223" s="11" t="e">
        <f>SUM(F223:L223)</f>
        <v>#REF!</v>
      </c>
      <c r="O223" s="11" t="e">
        <f>#REF!</f>
        <v>#REF!</v>
      </c>
      <c r="P223" s="11" t="e">
        <f>#REF!</f>
        <v>#REF!</v>
      </c>
      <c r="Q223" s="11" t="e">
        <f>#REF!</f>
        <v>#REF!</v>
      </c>
      <c r="R223" s="11" t="e">
        <f>#REF!</f>
        <v>#REF!</v>
      </c>
      <c r="S223" s="11" t="e">
        <f>#REF!</f>
        <v>#REF!</v>
      </c>
      <c r="T223" s="11" t="e">
        <f>#REF!</f>
        <v>#REF!</v>
      </c>
      <c r="U223" s="11"/>
      <c r="V223" s="11" t="e">
        <f>#REF!</f>
        <v>#REF!</v>
      </c>
      <c r="W223" s="11"/>
      <c r="X223" s="11" t="e">
        <f>#REF!</f>
        <v>#REF!</v>
      </c>
      <c r="Y223" s="11" t="e">
        <f>#REF!</f>
        <v>#REF!</v>
      </c>
      <c r="Z223" s="11" t="e">
        <f>#REF!</f>
        <v>#REF!</v>
      </c>
      <c r="AA223" s="11" t="e">
        <f>#REF!</f>
        <v>#REF!</v>
      </c>
      <c r="AB223" s="11" t="e">
        <f>#REF!</f>
        <v>#REF!</v>
      </c>
      <c r="AC223" s="11" t="e">
        <f>#REF!</f>
        <v>#REF!</v>
      </c>
      <c r="AD223" s="27" t="e">
        <f t="shared" ref="AD223:AD240" si="29">SUM(N223:AC223)</f>
        <v>#REF!</v>
      </c>
    </row>
    <row r="224" spans="1:32" x14ac:dyDescent="0.2">
      <c r="A224" s="5" t="s">
        <v>403</v>
      </c>
      <c r="B224" s="5" t="s">
        <v>404</v>
      </c>
      <c r="C224" s="11">
        <f>COCC!E218</f>
        <v>0</v>
      </c>
      <c r="D224" s="11">
        <f>PHM!E218</f>
        <v>0</v>
      </c>
      <c r="E224" s="11"/>
      <c r="F224" s="11" t="e">
        <f>#REF!</f>
        <v>#REF!</v>
      </c>
      <c r="G224" s="11" t="e">
        <f>#REF!</f>
        <v>#REF!</v>
      </c>
      <c r="H224" s="11" t="e">
        <f>#REF!</f>
        <v>#REF!</v>
      </c>
      <c r="I224" s="11" t="e">
        <f>#REF!</f>
        <v>#REF!</v>
      </c>
      <c r="J224" s="11" t="e">
        <f>#REF!</f>
        <v>#REF!</v>
      </c>
      <c r="K224" s="11" t="e">
        <f>#REF!</f>
        <v>#REF!</v>
      </c>
      <c r="L224" s="11" t="e">
        <f>#REF!</f>
        <v>#REF!</v>
      </c>
      <c r="M224" s="11"/>
      <c r="N224" s="11" t="e">
        <f t="shared" ref="N224:N239" si="30">SUM(F224:L224)</f>
        <v>#REF!</v>
      </c>
      <c r="O224" s="11" t="e">
        <f>#REF!</f>
        <v>#REF!</v>
      </c>
      <c r="P224" s="11" t="e">
        <f>#REF!</f>
        <v>#REF!</v>
      </c>
      <c r="Q224" s="11" t="e">
        <f>#REF!</f>
        <v>#REF!</v>
      </c>
      <c r="R224" s="11" t="e">
        <f>#REF!</f>
        <v>#REF!</v>
      </c>
      <c r="S224" s="11" t="e">
        <f>#REF!</f>
        <v>#REF!</v>
      </c>
      <c r="T224" s="11" t="e">
        <f>#REF!</f>
        <v>#REF!</v>
      </c>
      <c r="U224" s="11">
        <v>0</v>
      </c>
      <c r="V224" s="11" t="e">
        <f>#REF!</f>
        <v>#REF!</v>
      </c>
      <c r="W224" s="11"/>
      <c r="X224" s="11" t="e">
        <f>#REF!</f>
        <v>#REF!</v>
      </c>
      <c r="Y224" s="11" t="e">
        <f>#REF!</f>
        <v>#REF!</v>
      </c>
      <c r="Z224" s="11" t="e">
        <f>#REF!</f>
        <v>#REF!</v>
      </c>
      <c r="AA224" s="11" t="e">
        <f>#REF!</f>
        <v>#REF!</v>
      </c>
      <c r="AB224" s="11" t="e">
        <f>#REF!</f>
        <v>#REF!</v>
      </c>
      <c r="AC224" s="11" t="e">
        <f>#REF!</f>
        <v>#REF!</v>
      </c>
      <c r="AD224" s="27" t="e">
        <f t="shared" si="29"/>
        <v>#REF!</v>
      </c>
    </row>
    <row r="225" spans="1:32" x14ac:dyDescent="0.2">
      <c r="A225" s="5" t="s">
        <v>405</v>
      </c>
      <c r="B225" s="5" t="s">
        <v>406</v>
      </c>
      <c r="C225" s="11">
        <f>COCC!E219</f>
        <v>0</v>
      </c>
      <c r="D225" s="11">
        <f>PHM!E219</f>
        <v>0</v>
      </c>
      <c r="E225" s="11"/>
      <c r="F225" s="11" t="e">
        <f>#REF!</f>
        <v>#REF!</v>
      </c>
      <c r="G225" s="11" t="e">
        <f>#REF!</f>
        <v>#REF!</v>
      </c>
      <c r="H225" s="11" t="e">
        <f>#REF!</f>
        <v>#REF!</v>
      </c>
      <c r="I225" s="11" t="e">
        <f>#REF!</f>
        <v>#REF!</v>
      </c>
      <c r="J225" s="11" t="e">
        <f>#REF!</f>
        <v>#REF!</v>
      </c>
      <c r="K225" s="11" t="e">
        <f>#REF!</f>
        <v>#REF!</v>
      </c>
      <c r="L225" s="11" t="e">
        <f>#REF!</f>
        <v>#REF!</v>
      </c>
      <c r="M225" s="11"/>
      <c r="N225" s="11" t="e">
        <f t="shared" si="30"/>
        <v>#REF!</v>
      </c>
      <c r="O225" s="11" t="e">
        <f>#REF!</f>
        <v>#REF!</v>
      </c>
      <c r="P225" s="11" t="e">
        <f>#REF!</f>
        <v>#REF!</v>
      </c>
      <c r="Q225" s="11" t="e">
        <f>#REF!</f>
        <v>#REF!</v>
      </c>
      <c r="R225" s="11" t="e">
        <f>#REF!</f>
        <v>#REF!</v>
      </c>
      <c r="S225" s="11" t="e">
        <f>#REF!</f>
        <v>#REF!</v>
      </c>
      <c r="T225" s="11" t="e">
        <f>#REF!</f>
        <v>#REF!</v>
      </c>
      <c r="U225" s="11">
        <v>0</v>
      </c>
      <c r="V225" s="11" t="e">
        <f>#REF!</f>
        <v>#REF!</v>
      </c>
      <c r="W225" s="11"/>
      <c r="X225" s="11" t="e">
        <f>#REF!</f>
        <v>#REF!</v>
      </c>
      <c r="Y225" s="11" t="e">
        <f>#REF!</f>
        <v>#REF!</v>
      </c>
      <c r="Z225" s="11" t="e">
        <f>#REF!</f>
        <v>#REF!</v>
      </c>
      <c r="AA225" s="11" t="e">
        <f>#REF!</f>
        <v>#REF!</v>
      </c>
      <c r="AB225" s="11" t="e">
        <f>#REF!</f>
        <v>#REF!</v>
      </c>
      <c r="AC225" s="11" t="e">
        <f>#REF!</f>
        <v>#REF!</v>
      </c>
      <c r="AD225" s="27" t="e">
        <f t="shared" si="29"/>
        <v>#REF!</v>
      </c>
    </row>
    <row r="226" spans="1:32" x14ac:dyDescent="0.2">
      <c r="A226" s="5" t="s">
        <v>407</v>
      </c>
      <c r="B226" s="5" t="s">
        <v>408</v>
      </c>
      <c r="C226" s="11">
        <f>COCC!E220</f>
        <v>0</v>
      </c>
      <c r="D226" s="11">
        <f>PHM!E220</f>
        <v>0</v>
      </c>
      <c r="E226" s="11"/>
      <c r="F226" s="11" t="e">
        <f>#REF!</f>
        <v>#REF!</v>
      </c>
      <c r="G226" s="11" t="e">
        <f>#REF!</f>
        <v>#REF!</v>
      </c>
      <c r="H226" s="11" t="e">
        <f>#REF!</f>
        <v>#REF!</v>
      </c>
      <c r="I226" s="11" t="e">
        <f>#REF!</f>
        <v>#REF!</v>
      </c>
      <c r="J226" s="11" t="e">
        <f>#REF!</f>
        <v>#REF!</v>
      </c>
      <c r="K226" s="11" t="e">
        <f>#REF!</f>
        <v>#REF!</v>
      </c>
      <c r="L226" s="11" t="e">
        <f>#REF!</f>
        <v>#REF!</v>
      </c>
      <c r="M226" s="11"/>
      <c r="N226" s="11" t="e">
        <f t="shared" si="30"/>
        <v>#REF!</v>
      </c>
      <c r="O226" s="11" t="e">
        <f>#REF!</f>
        <v>#REF!</v>
      </c>
      <c r="P226" s="11" t="e">
        <f>#REF!</f>
        <v>#REF!</v>
      </c>
      <c r="Q226" s="11" t="e">
        <f>#REF!</f>
        <v>#REF!</v>
      </c>
      <c r="R226" s="11" t="e">
        <f>#REF!</f>
        <v>#REF!</v>
      </c>
      <c r="S226" s="11" t="e">
        <f>#REF!</f>
        <v>#REF!</v>
      </c>
      <c r="T226" s="11" t="e">
        <f>#REF!</f>
        <v>#REF!</v>
      </c>
      <c r="U226" s="11">
        <v>0</v>
      </c>
      <c r="V226" s="11" t="e">
        <f>#REF!</f>
        <v>#REF!</v>
      </c>
      <c r="W226" s="11"/>
      <c r="X226" s="11" t="e">
        <f>#REF!</f>
        <v>#REF!</v>
      </c>
      <c r="Y226" s="11" t="e">
        <f>#REF!</f>
        <v>#REF!</v>
      </c>
      <c r="Z226" s="11" t="e">
        <f>#REF!</f>
        <v>#REF!</v>
      </c>
      <c r="AA226" s="11" t="e">
        <f>#REF!</f>
        <v>#REF!</v>
      </c>
      <c r="AB226" s="11" t="e">
        <f>#REF!</f>
        <v>#REF!</v>
      </c>
      <c r="AC226" s="11" t="e">
        <f>#REF!</f>
        <v>#REF!</v>
      </c>
      <c r="AD226" s="27" t="e">
        <f t="shared" si="29"/>
        <v>#REF!</v>
      </c>
    </row>
    <row r="227" spans="1:32" x14ac:dyDescent="0.2">
      <c r="A227" s="5" t="s">
        <v>409</v>
      </c>
      <c r="B227" s="5" t="s">
        <v>410</v>
      </c>
      <c r="C227" s="11">
        <f>COCC!E221</f>
        <v>0</v>
      </c>
      <c r="D227" s="11">
        <f>PHM!E221</f>
        <v>0</v>
      </c>
      <c r="E227" s="11"/>
      <c r="F227" s="11" t="e">
        <f>#REF!</f>
        <v>#REF!</v>
      </c>
      <c r="G227" s="11" t="e">
        <f>#REF!</f>
        <v>#REF!</v>
      </c>
      <c r="H227" s="11" t="e">
        <f>#REF!</f>
        <v>#REF!</v>
      </c>
      <c r="I227" s="11" t="e">
        <f>#REF!</f>
        <v>#REF!</v>
      </c>
      <c r="J227" s="11" t="e">
        <f>#REF!</f>
        <v>#REF!</v>
      </c>
      <c r="K227" s="11" t="e">
        <f>#REF!</f>
        <v>#REF!</v>
      </c>
      <c r="L227" s="11" t="e">
        <f>#REF!</f>
        <v>#REF!</v>
      </c>
      <c r="M227" s="11"/>
      <c r="N227" s="11" t="e">
        <f t="shared" si="30"/>
        <v>#REF!</v>
      </c>
      <c r="O227" s="11" t="e">
        <f>#REF!</f>
        <v>#REF!</v>
      </c>
      <c r="P227" s="11" t="e">
        <f>#REF!</f>
        <v>#REF!</v>
      </c>
      <c r="Q227" s="11" t="e">
        <f>#REF!</f>
        <v>#REF!</v>
      </c>
      <c r="R227" s="11" t="e">
        <f>#REF!</f>
        <v>#REF!</v>
      </c>
      <c r="S227" s="11" t="e">
        <f>#REF!</f>
        <v>#REF!</v>
      </c>
      <c r="T227" s="11" t="e">
        <f>#REF!</f>
        <v>#REF!</v>
      </c>
      <c r="U227" s="11">
        <v>0</v>
      </c>
      <c r="V227" s="11" t="e">
        <f>#REF!</f>
        <v>#REF!</v>
      </c>
      <c r="W227" s="11"/>
      <c r="X227" s="11" t="e">
        <f>#REF!</f>
        <v>#REF!</v>
      </c>
      <c r="Y227" s="11" t="e">
        <f>#REF!</f>
        <v>#REF!</v>
      </c>
      <c r="Z227" s="11" t="e">
        <f>#REF!</f>
        <v>#REF!</v>
      </c>
      <c r="AA227" s="11" t="e">
        <f>#REF!</f>
        <v>#REF!</v>
      </c>
      <c r="AB227" s="11" t="e">
        <f>#REF!</f>
        <v>#REF!</v>
      </c>
      <c r="AC227" s="11" t="e">
        <f>#REF!</f>
        <v>#REF!</v>
      </c>
      <c r="AD227" s="27" t="e">
        <f t="shared" si="29"/>
        <v>#REF!</v>
      </c>
    </row>
    <row r="228" spans="1:32" x14ac:dyDescent="0.2">
      <c r="A228" s="5" t="s">
        <v>411</v>
      </c>
      <c r="B228" s="5" t="s">
        <v>412</v>
      </c>
      <c r="C228" s="11">
        <f>COCC!E222</f>
        <v>0</v>
      </c>
      <c r="D228" s="11">
        <f>PHM!E222</f>
        <v>0</v>
      </c>
      <c r="E228" s="11"/>
      <c r="F228" s="11" t="e">
        <f>#REF!</f>
        <v>#REF!</v>
      </c>
      <c r="G228" s="11" t="e">
        <f>#REF!</f>
        <v>#REF!</v>
      </c>
      <c r="H228" s="11" t="e">
        <f>#REF!</f>
        <v>#REF!</v>
      </c>
      <c r="I228" s="11" t="e">
        <f>#REF!</f>
        <v>#REF!</v>
      </c>
      <c r="J228" s="11" t="e">
        <f>#REF!</f>
        <v>#REF!</v>
      </c>
      <c r="K228" s="11" t="e">
        <f>#REF!</f>
        <v>#REF!</v>
      </c>
      <c r="L228" s="11" t="e">
        <f>#REF!</f>
        <v>#REF!</v>
      </c>
      <c r="M228" s="11"/>
      <c r="N228" s="11" t="e">
        <f t="shared" si="30"/>
        <v>#REF!</v>
      </c>
      <c r="O228" s="11" t="e">
        <f>#REF!</f>
        <v>#REF!</v>
      </c>
      <c r="P228" s="11" t="e">
        <f>#REF!</f>
        <v>#REF!</v>
      </c>
      <c r="Q228" s="11" t="e">
        <f>#REF!</f>
        <v>#REF!</v>
      </c>
      <c r="R228" s="11" t="e">
        <f>#REF!</f>
        <v>#REF!</v>
      </c>
      <c r="S228" s="11" t="e">
        <f>#REF!</f>
        <v>#REF!</v>
      </c>
      <c r="T228" s="11" t="e">
        <f>#REF!</f>
        <v>#REF!</v>
      </c>
      <c r="U228" s="11">
        <v>0</v>
      </c>
      <c r="V228" s="11" t="e">
        <f>#REF!</f>
        <v>#REF!</v>
      </c>
      <c r="W228" s="11">
        <v>6656</v>
      </c>
      <c r="X228" s="11" t="e">
        <f>#REF!</f>
        <v>#REF!</v>
      </c>
      <c r="Y228" s="11" t="e">
        <f>#REF!</f>
        <v>#REF!</v>
      </c>
      <c r="Z228" s="11" t="e">
        <f>#REF!</f>
        <v>#REF!</v>
      </c>
      <c r="AA228" s="11" t="e">
        <f>#REF!</f>
        <v>#REF!</v>
      </c>
      <c r="AB228" s="11" t="e">
        <f>#REF!</f>
        <v>#REF!</v>
      </c>
      <c r="AC228" s="11" t="e">
        <f>#REF!</f>
        <v>#REF!</v>
      </c>
      <c r="AD228" s="27" t="e">
        <f t="shared" si="29"/>
        <v>#REF!</v>
      </c>
    </row>
    <row r="229" spans="1:32" x14ac:dyDescent="0.2">
      <c r="A229" s="5" t="s">
        <v>413</v>
      </c>
      <c r="B229" s="5" t="s">
        <v>414</v>
      </c>
      <c r="C229" s="11">
        <f>COCC!E223</f>
        <v>0</v>
      </c>
      <c r="D229" s="11">
        <f>PHM!E223</f>
        <v>0</v>
      </c>
      <c r="E229" s="11"/>
      <c r="F229" s="11" t="e">
        <f>#REF!</f>
        <v>#REF!</v>
      </c>
      <c r="G229" s="11" t="e">
        <f>#REF!</f>
        <v>#REF!</v>
      </c>
      <c r="H229" s="11" t="e">
        <f>#REF!</f>
        <v>#REF!</v>
      </c>
      <c r="I229" s="11" t="e">
        <f>#REF!</f>
        <v>#REF!</v>
      </c>
      <c r="J229" s="11" t="e">
        <f>#REF!</f>
        <v>#REF!</v>
      </c>
      <c r="K229" s="11" t="e">
        <f>#REF!</f>
        <v>#REF!</v>
      </c>
      <c r="L229" s="11" t="e">
        <f>#REF!</f>
        <v>#REF!</v>
      </c>
      <c r="M229" s="11"/>
      <c r="N229" s="11" t="e">
        <f t="shared" si="30"/>
        <v>#REF!</v>
      </c>
      <c r="O229" s="11" t="e">
        <f>#REF!</f>
        <v>#REF!</v>
      </c>
      <c r="P229" s="11" t="e">
        <f>#REF!</f>
        <v>#REF!</v>
      </c>
      <c r="Q229" s="11" t="e">
        <f>#REF!</f>
        <v>#REF!</v>
      </c>
      <c r="R229" s="11" t="e">
        <f>#REF!</f>
        <v>#REF!</v>
      </c>
      <c r="S229" s="11" t="e">
        <f>#REF!</f>
        <v>#REF!</v>
      </c>
      <c r="T229" s="11" t="e">
        <f>#REF!</f>
        <v>#REF!</v>
      </c>
      <c r="U229" s="11">
        <v>0</v>
      </c>
      <c r="V229" s="11" t="e">
        <f>#REF!</f>
        <v>#REF!</v>
      </c>
      <c r="W229" s="11">
        <v>2724</v>
      </c>
      <c r="X229" s="11" t="e">
        <f>#REF!</f>
        <v>#REF!</v>
      </c>
      <c r="Y229" s="11" t="e">
        <f>#REF!</f>
        <v>#REF!</v>
      </c>
      <c r="Z229" s="11" t="e">
        <f>#REF!</f>
        <v>#REF!</v>
      </c>
      <c r="AA229" s="11" t="e">
        <f>#REF!</f>
        <v>#REF!</v>
      </c>
      <c r="AB229" s="11" t="e">
        <f>#REF!</f>
        <v>#REF!</v>
      </c>
      <c r="AC229" s="11" t="e">
        <f>#REF!</f>
        <v>#REF!</v>
      </c>
      <c r="AD229" s="27" t="e">
        <f t="shared" si="29"/>
        <v>#REF!</v>
      </c>
    </row>
    <row r="230" spans="1:32" x14ac:dyDescent="0.2">
      <c r="A230" s="5" t="s">
        <v>415</v>
      </c>
      <c r="B230" s="5" t="s">
        <v>416</v>
      </c>
      <c r="C230" s="11">
        <f>COCC!E224</f>
        <v>0</v>
      </c>
      <c r="D230" s="11">
        <f>PHM!E224</f>
        <v>0</v>
      </c>
      <c r="E230" s="11"/>
      <c r="F230" s="11" t="e">
        <f>#REF!</f>
        <v>#REF!</v>
      </c>
      <c r="G230" s="11" t="e">
        <f>#REF!</f>
        <v>#REF!</v>
      </c>
      <c r="H230" s="11" t="e">
        <f>#REF!</f>
        <v>#REF!</v>
      </c>
      <c r="I230" s="11" t="e">
        <f>#REF!</f>
        <v>#REF!</v>
      </c>
      <c r="J230" s="11" t="e">
        <f>#REF!</f>
        <v>#REF!</v>
      </c>
      <c r="K230" s="11" t="e">
        <f>#REF!</f>
        <v>#REF!</v>
      </c>
      <c r="L230" s="11" t="e">
        <f>#REF!</f>
        <v>#REF!</v>
      </c>
      <c r="M230" s="11"/>
      <c r="N230" s="11" t="e">
        <f t="shared" si="30"/>
        <v>#REF!</v>
      </c>
      <c r="O230" s="11" t="e">
        <f>#REF!</f>
        <v>#REF!</v>
      </c>
      <c r="P230" s="11" t="e">
        <f>#REF!</f>
        <v>#REF!</v>
      </c>
      <c r="Q230" s="11" t="e">
        <f>#REF!</f>
        <v>#REF!</v>
      </c>
      <c r="R230" s="11" t="e">
        <f>#REF!</f>
        <v>#REF!</v>
      </c>
      <c r="S230" s="11" t="e">
        <f>#REF!</f>
        <v>#REF!</v>
      </c>
      <c r="T230" s="11" t="e">
        <f>#REF!</f>
        <v>#REF!</v>
      </c>
      <c r="U230" s="11">
        <v>0</v>
      </c>
      <c r="V230" s="11" t="e">
        <f>#REF!</f>
        <v>#REF!</v>
      </c>
      <c r="W230" s="11"/>
      <c r="X230" s="11" t="e">
        <f>#REF!</f>
        <v>#REF!</v>
      </c>
      <c r="Y230" s="11" t="e">
        <f>#REF!</f>
        <v>#REF!</v>
      </c>
      <c r="Z230" s="11" t="e">
        <f>#REF!</f>
        <v>#REF!</v>
      </c>
      <c r="AA230" s="11" t="e">
        <f>#REF!</f>
        <v>#REF!</v>
      </c>
      <c r="AB230" s="11" t="e">
        <f>#REF!</f>
        <v>#REF!</v>
      </c>
      <c r="AC230" s="11" t="e">
        <f>#REF!</f>
        <v>#REF!</v>
      </c>
      <c r="AD230" s="27" t="e">
        <f t="shared" si="29"/>
        <v>#REF!</v>
      </c>
    </row>
    <row r="231" spans="1:32" x14ac:dyDescent="0.2">
      <c r="A231" s="5" t="s">
        <v>417</v>
      </c>
      <c r="B231" s="5" t="s">
        <v>418</v>
      </c>
      <c r="C231" s="11">
        <f>COCC!E225</f>
        <v>0</v>
      </c>
      <c r="D231" s="11">
        <f>PHM!E225</f>
        <v>0</v>
      </c>
      <c r="E231" s="11"/>
      <c r="F231" s="11" t="e">
        <f>#REF!</f>
        <v>#REF!</v>
      </c>
      <c r="G231" s="11" t="e">
        <f>#REF!</f>
        <v>#REF!</v>
      </c>
      <c r="H231" s="11" t="e">
        <f>#REF!</f>
        <v>#REF!</v>
      </c>
      <c r="I231" s="11" t="e">
        <f>#REF!</f>
        <v>#REF!</v>
      </c>
      <c r="J231" s="11" t="e">
        <f>#REF!</f>
        <v>#REF!</v>
      </c>
      <c r="K231" s="11" t="e">
        <f>#REF!</f>
        <v>#REF!</v>
      </c>
      <c r="L231" s="11" t="e">
        <f>#REF!</f>
        <v>#REF!</v>
      </c>
      <c r="M231" s="11"/>
      <c r="N231" s="11" t="e">
        <f t="shared" si="30"/>
        <v>#REF!</v>
      </c>
      <c r="O231" s="11" t="e">
        <f>#REF!</f>
        <v>#REF!</v>
      </c>
      <c r="P231" s="11" t="e">
        <f>#REF!</f>
        <v>#REF!</v>
      </c>
      <c r="Q231" s="11" t="e">
        <f>#REF!</f>
        <v>#REF!</v>
      </c>
      <c r="R231" s="11" t="e">
        <f>#REF!</f>
        <v>#REF!</v>
      </c>
      <c r="S231" s="11" t="e">
        <f>#REF!</f>
        <v>#REF!</v>
      </c>
      <c r="T231" s="11" t="e">
        <f>#REF!</f>
        <v>#REF!</v>
      </c>
      <c r="U231" s="11">
        <v>0</v>
      </c>
      <c r="V231" s="11" t="e">
        <f>#REF!</f>
        <v>#REF!</v>
      </c>
      <c r="W231" s="11"/>
      <c r="X231" s="11" t="e">
        <f>#REF!</f>
        <v>#REF!</v>
      </c>
      <c r="Y231" s="11" t="e">
        <f>#REF!</f>
        <v>#REF!</v>
      </c>
      <c r="Z231" s="11" t="e">
        <f>#REF!</f>
        <v>#REF!</v>
      </c>
      <c r="AA231" s="11" t="e">
        <f>#REF!</f>
        <v>#REF!</v>
      </c>
      <c r="AB231" s="11" t="e">
        <f>#REF!</f>
        <v>#REF!</v>
      </c>
      <c r="AC231" s="11" t="e">
        <f>#REF!</f>
        <v>#REF!</v>
      </c>
      <c r="AD231" s="27" t="e">
        <f t="shared" si="29"/>
        <v>#REF!</v>
      </c>
    </row>
    <row r="232" spans="1:32" x14ac:dyDescent="0.2">
      <c r="A232" s="5" t="s">
        <v>419</v>
      </c>
      <c r="B232" s="5" t="s">
        <v>420</v>
      </c>
      <c r="C232" s="11">
        <f>COCC!E226</f>
        <v>0</v>
      </c>
      <c r="D232" s="11">
        <f>PHM!E226</f>
        <v>0</v>
      </c>
      <c r="E232" s="11"/>
      <c r="F232" s="11" t="e">
        <f>#REF!</f>
        <v>#REF!</v>
      </c>
      <c r="G232" s="11" t="e">
        <f>#REF!</f>
        <v>#REF!</v>
      </c>
      <c r="H232" s="11" t="e">
        <f>#REF!</f>
        <v>#REF!</v>
      </c>
      <c r="I232" s="11" t="e">
        <f>#REF!</f>
        <v>#REF!</v>
      </c>
      <c r="J232" s="11" t="e">
        <f>#REF!</f>
        <v>#REF!</v>
      </c>
      <c r="K232" s="11" t="e">
        <f>#REF!</f>
        <v>#REF!</v>
      </c>
      <c r="L232" s="11" t="e">
        <f>#REF!</f>
        <v>#REF!</v>
      </c>
      <c r="M232" s="11"/>
      <c r="N232" s="11" t="e">
        <f t="shared" si="30"/>
        <v>#REF!</v>
      </c>
      <c r="O232" s="11" t="e">
        <f>#REF!</f>
        <v>#REF!</v>
      </c>
      <c r="P232" s="11" t="e">
        <f>#REF!</f>
        <v>#REF!</v>
      </c>
      <c r="Q232" s="11" t="e">
        <f>#REF!</f>
        <v>#REF!</v>
      </c>
      <c r="R232" s="11" t="e">
        <f>#REF!</f>
        <v>#REF!</v>
      </c>
      <c r="S232" s="11" t="e">
        <f>#REF!</f>
        <v>#REF!</v>
      </c>
      <c r="T232" s="11" t="e">
        <f>#REF!</f>
        <v>#REF!</v>
      </c>
      <c r="U232" s="11">
        <v>0</v>
      </c>
      <c r="V232" s="11" t="e">
        <f>#REF!</f>
        <v>#REF!</v>
      </c>
      <c r="W232" s="11"/>
      <c r="X232" s="11" t="e">
        <f>#REF!</f>
        <v>#REF!</v>
      </c>
      <c r="Y232" s="11" t="e">
        <f>#REF!</f>
        <v>#REF!</v>
      </c>
      <c r="Z232" s="11" t="e">
        <f>#REF!</f>
        <v>#REF!</v>
      </c>
      <c r="AA232" s="11" t="e">
        <f>#REF!</f>
        <v>#REF!</v>
      </c>
      <c r="AB232" s="11" t="e">
        <f>#REF!</f>
        <v>#REF!</v>
      </c>
      <c r="AC232" s="11" t="e">
        <f>#REF!</f>
        <v>#REF!</v>
      </c>
      <c r="AD232" s="27" t="e">
        <f t="shared" si="29"/>
        <v>#REF!</v>
      </c>
    </row>
    <row r="233" spans="1:32" x14ac:dyDescent="0.2">
      <c r="A233" s="5" t="s">
        <v>421</v>
      </c>
      <c r="B233" s="5" t="s">
        <v>422</v>
      </c>
      <c r="C233" s="11">
        <f>COCC!E227</f>
        <v>0</v>
      </c>
      <c r="D233" s="11">
        <f>PHM!E227</f>
        <v>0</v>
      </c>
      <c r="E233" s="11"/>
      <c r="F233" s="11" t="e">
        <f>#REF!</f>
        <v>#REF!</v>
      </c>
      <c r="G233" s="11" t="e">
        <f>#REF!</f>
        <v>#REF!</v>
      </c>
      <c r="H233" s="11" t="e">
        <f>#REF!</f>
        <v>#REF!</v>
      </c>
      <c r="I233" s="11" t="e">
        <f>#REF!</f>
        <v>#REF!</v>
      </c>
      <c r="J233" s="11" t="e">
        <f>#REF!</f>
        <v>#REF!</v>
      </c>
      <c r="K233" s="11" t="e">
        <f>#REF!</f>
        <v>#REF!</v>
      </c>
      <c r="L233" s="11" t="e">
        <f>#REF!</f>
        <v>#REF!</v>
      </c>
      <c r="M233" s="11"/>
      <c r="N233" s="11" t="e">
        <f t="shared" si="30"/>
        <v>#REF!</v>
      </c>
      <c r="O233" s="11" t="e">
        <f>#REF!</f>
        <v>#REF!</v>
      </c>
      <c r="P233" s="11" t="e">
        <f>#REF!</f>
        <v>#REF!</v>
      </c>
      <c r="Q233" s="11" t="e">
        <f>#REF!</f>
        <v>#REF!</v>
      </c>
      <c r="R233" s="11" t="e">
        <f>#REF!</f>
        <v>#REF!</v>
      </c>
      <c r="S233" s="11" t="e">
        <f>#REF!</f>
        <v>#REF!</v>
      </c>
      <c r="T233" s="11" t="e">
        <f>#REF!</f>
        <v>#REF!</v>
      </c>
      <c r="U233" s="11">
        <v>0</v>
      </c>
      <c r="V233" s="11" t="e">
        <f>#REF!</f>
        <v>#REF!</v>
      </c>
      <c r="W233" s="11"/>
      <c r="X233" s="11" t="e">
        <f>#REF!</f>
        <v>#REF!</v>
      </c>
      <c r="Y233" s="11" t="e">
        <f>#REF!</f>
        <v>#REF!</v>
      </c>
      <c r="Z233" s="11" t="e">
        <f>#REF!</f>
        <v>#REF!</v>
      </c>
      <c r="AA233" s="11" t="e">
        <f>#REF!</f>
        <v>#REF!</v>
      </c>
      <c r="AB233" s="11" t="e">
        <f>#REF!</f>
        <v>#REF!</v>
      </c>
      <c r="AC233" s="11" t="e">
        <f>#REF!</f>
        <v>#REF!</v>
      </c>
      <c r="AD233" s="27" t="e">
        <f t="shared" si="29"/>
        <v>#REF!</v>
      </c>
    </row>
    <row r="234" spans="1:32" x14ac:dyDescent="0.2">
      <c r="A234" s="5" t="s">
        <v>423</v>
      </c>
      <c r="B234" s="5" t="s">
        <v>424</v>
      </c>
      <c r="C234" s="11">
        <f>COCC!E228</f>
        <v>0</v>
      </c>
      <c r="D234" s="11">
        <f>PHM!E228</f>
        <v>0</v>
      </c>
      <c r="E234" s="11"/>
      <c r="F234" s="11" t="e">
        <f>#REF!</f>
        <v>#REF!</v>
      </c>
      <c r="G234" s="11" t="e">
        <f>#REF!</f>
        <v>#REF!</v>
      </c>
      <c r="H234" s="11" t="e">
        <f>#REF!</f>
        <v>#REF!</v>
      </c>
      <c r="I234" s="11" t="e">
        <f>#REF!</f>
        <v>#REF!</v>
      </c>
      <c r="J234" s="11" t="e">
        <f>#REF!</f>
        <v>#REF!</v>
      </c>
      <c r="K234" s="11" t="e">
        <f>#REF!</f>
        <v>#REF!</v>
      </c>
      <c r="L234" s="11" t="e">
        <f>#REF!</f>
        <v>#REF!</v>
      </c>
      <c r="M234" s="11"/>
      <c r="N234" s="11" t="e">
        <f t="shared" si="30"/>
        <v>#REF!</v>
      </c>
      <c r="O234" s="11" t="e">
        <f>#REF!</f>
        <v>#REF!</v>
      </c>
      <c r="P234" s="11" t="e">
        <f>#REF!</f>
        <v>#REF!</v>
      </c>
      <c r="Q234" s="11" t="e">
        <f>#REF!</f>
        <v>#REF!</v>
      </c>
      <c r="R234" s="11" t="e">
        <f>#REF!</f>
        <v>#REF!</v>
      </c>
      <c r="S234" s="11" t="e">
        <f>#REF!</f>
        <v>#REF!</v>
      </c>
      <c r="T234" s="11" t="e">
        <f>#REF!</f>
        <v>#REF!</v>
      </c>
      <c r="U234" s="11">
        <v>0</v>
      </c>
      <c r="V234" s="11" t="e">
        <f>#REF!</f>
        <v>#REF!</v>
      </c>
      <c r="W234" s="11"/>
      <c r="X234" s="11" t="e">
        <f>#REF!</f>
        <v>#REF!</v>
      </c>
      <c r="Y234" s="11" t="e">
        <f>#REF!</f>
        <v>#REF!</v>
      </c>
      <c r="Z234" s="11" t="e">
        <f>#REF!</f>
        <v>#REF!</v>
      </c>
      <c r="AA234" s="11" t="e">
        <f>#REF!</f>
        <v>#REF!</v>
      </c>
      <c r="AB234" s="11" t="e">
        <f>#REF!</f>
        <v>#REF!</v>
      </c>
      <c r="AC234" s="11" t="e">
        <f>#REF!</f>
        <v>#REF!</v>
      </c>
      <c r="AD234" s="27" t="e">
        <f t="shared" si="29"/>
        <v>#REF!</v>
      </c>
    </row>
    <row r="235" spans="1:32" x14ac:dyDescent="0.2">
      <c r="A235" s="5" t="s">
        <v>425</v>
      </c>
      <c r="B235" s="5" t="s">
        <v>426</v>
      </c>
      <c r="C235" s="11">
        <f>COCC!E229</f>
        <v>0</v>
      </c>
      <c r="D235" s="11">
        <f>PHM!E229</f>
        <v>0</v>
      </c>
      <c r="E235" s="11"/>
      <c r="F235" s="11" t="e">
        <f>#REF!</f>
        <v>#REF!</v>
      </c>
      <c r="G235" s="11" t="e">
        <f>#REF!</f>
        <v>#REF!</v>
      </c>
      <c r="H235" s="11" t="e">
        <f>#REF!</f>
        <v>#REF!</v>
      </c>
      <c r="I235" s="11" t="e">
        <f>#REF!</f>
        <v>#REF!</v>
      </c>
      <c r="J235" s="11" t="e">
        <f>#REF!</f>
        <v>#REF!</v>
      </c>
      <c r="K235" s="11" t="e">
        <f>#REF!</f>
        <v>#REF!</v>
      </c>
      <c r="L235" s="11" t="e">
        <f>#REF!</f>
        <v>#REF!</v>
      </c>
      <c r="M235" s="11"/>
      <c r="N235" s="11" t="e">
        <f t="shared" si="30"/>
        <v>#REF!</v>
      </c>
      <c r="O235" s="11" t="e">
        <f>#REF!</f>
        <v>#REF!</v>
      </c>
      <c r="P235" s="11" t="e">
        <f>#REF!</f>
        <v>#REF!</v>
      </c>
      <c r="Q235" s="11" t="e">
        <f>#REF!</f>
        <v>#REF!</v>
      </c>
      <c r="R235" s="11" t="e">
        <f>#REF!</f>
        <v>#REF!</v>
      </c>
      <c r="S235" s="11" t="e">
        <f>#REF!</f>
        <v>#REF!</v>
      </c>
      <c r="T235" s="11" t="e">
        <f>#REF!</f>
        <v>#REF!</v>
      </c>
      <c r="U235" s="11">
        <v>0</v>
      </c>
      <c r="V235" s="11" t="e">
        <f>#REF!</f>
        <v>#REF!</v>
      </c>
      <c r="W235" s="11"/>
      <c r="X235" s="11" t="e">
        <f>#REF!</f>
        <v>#REF!</v>
      </c>
      <c r="Y235" s="11" t="e">
        <f>#REF!</f>
        <v>#REF!</v>
      </c>
      <c r="Z235" s="11" t="e">
        <f>#REF!</f>
        <v>#REF!</v>
      </c>
      <c r="AA235" s="11" t="e">
        <f>#REF!</f>
        <v>#REF!</v>
      </c>
      <c r="AB235" s="11" t="e">
        <f>#REF!</f>
        <v>#REF!</v>
      </c>
      <c r="AC235" s="11" t="e">
        <f>#REF!</f>
        <v>#REF!</v>
      </c>
      <c r="AD235" s="27" t="e">
        <f t="shared" si="29"/>
        <v>#REF!</v>
      </c>
    </row>
    <row r="236" spans="1:32" x14ac:dyDescent="0.2">
      <c r="A236" s="5" t="s">
        <v>427</v>
      </c>
      <c r="B236" s="5" t="s">
        <v>428</v>
      </c>
      <c r="C236" s="11">
        <f>COCC!E230</f>
        <v>0</v>
      </c>
      <c r="D236" s="11">
        <f>PHM!E230</f>
        <v>0</v>
      </c>
      <c r="E236" s="11"/>
      <c r="F236" s="11" t="e">
        <f>#REF!</f>
        <v>#REF!</v>
      </c>
      <c r="G236" s="11" t="e">
        <f>#REF!</f>
        <v>#REF!</v>
      </c>
      <c r="H236" s="11" t="e">
        <f>#REF!</f>
        <v>#REF!</v>
      </c>
      <c r="I236" s="11" t="e">
        <f>#REF!</f>
        <v>#REF!</v>
      </c>
      <c r="J236" s="11" t="e">
        <f>#REF!</f>
        <v>#REF!</v>
      </c>
      <c r="K236" s="11" t="e">
        <f>#REF!</f>
        <v>#REF!</v>
      </c>
      <c r="L236" s="11" t="e">
        <f>#REF!</f>
        <v>#REF!</v>
      </c>
      <c r="M236" s="11"/>
      <c r="N236" s="11" t="e">
        <f t="shared" si="30"/>
        <v>#REF!</v>
      </c>
      <c r="O236" s="11" t="e">
        <f>#REF!</f>
        <v>#REF!</v>
      </c>
      <c r="P236" s="11" t="e">
        <f>#REF!</f>
        <v>#REF!</v>
      </c>
      <c r="Q236" s="11" t="e">
        <f>#REF!</f>
        <v>#REF!</v>
      </c>
      <c r="R236" s="11" t="e">
        <f>#REF!</f>
        <v>#REF!</v>
      </c>
      <c r="S236" s="11" t="e">
        <f>#REF!</f>
        <v>#REF!</v>
      </c>
      <c r="T236" s="11" t="e">
        <f>#REF!</f>
        <v>#REF!</v>
      </c>
      <c r="U236" s="11">
        <v>0</v>
      </c>
      <c r="V236" s="11" t="e">
        <f>#REF!</f>
        <v>#REF!</v>
      </c>
      <c r="W236" s="11"/>
      <c r="X236" s="11" t="e">
        <f>#REF!</f>
        <v>#REF!</v>
      </c>
      <c r="Y236" s="11" t="e">
        <f>#REF!</f>
        <v>#REF!</v>
      </c>
      <c r="Z236" s="11" t="e">
        <f>#REF!</f>
        <v>#REF!</v>
      </c>
      <c r="AA236" s="11" t="e">
        <f>#REF!</f>
        <v>#REF!</v>
      </c>
      <c r="AB236" s="11" t="e">
        <f>#REF!</f>
        <v>#REF!</v>
      </c>
      <c r="AC236" s="11" t="e">
        <f>#REF!</f>
        <v>#REF!</v>
      </c>
      <c r="AD236" s="27" t="e">
        <f t="shared" si="29"/>
        <v>#REF!</v>
      </c>
    </row>
    <row r="237" spans="1:32" x14ac:dyDescent="0.2">
      <c r="A237" s="5" t="s">
        <v>429</v>
      </c>
      <c r="B237" s="5" t="s">
        <v>430</v>
      </c>
      <c r="C237" s="11">
        <f>COCC!E231</f>
        <v>0</v>
      </c>
      <c r="D237" s="11">
        <f>PHM!E231</f>
        <v>0</v>
      </c>
      <c r="E237" s="11"/>
      <c r="F237" s="11" t="e">
        <f>#REF!</f>
        <v>#REF!</v>
      </c>
      <c r="G237" s="11" t="e">
        <f>#REF!</f>
        <v>#REF!</v>
      </c>
      <c r="H237" s="11" t="e">
        <f>#REF!</f>
        <v>#REF!</v>
      </c>
      <c r="I237" s="11" t="e">
        <f>#REF!</f>
        <v>#REF!</v>
      </c>
      <c r="J237" s="11" t="e">
        <f>#REF!</f>
        <v>#REF!</v>
      </c>
      <c r="K237" s="11" t="e">
        <f>#REF!</f>
        <v>#REF!</v>
      </c>
      <c r="L237" s="11" t="e">
        <f>#REF!</f>
        <v>#REF!</v>
      </c>
      <c r="M237" s="11"/>
      <c r="N237" s="11" t="e">
        <f t="shared" si="30"/>
        <v>#REF!</v>
      </c>
      <c r="O237" s="11" t="e">
        <f>#REF!</f>
        <v>#REF!</v>
      </c>
      <c r="P237" s="11" t="e">
        <f>#REF!</f>
        <v>#REF!</v>
      </c>
      <c r="Q237" s="11" t="e">
        <f>#REF!</f>
        <v>#REF!</v>
      </c>
      <c r="R237" s="11" t="e">
        <f>#REF!</f>
        <v>#REF!</v>
      </c>
      <c r="S237" s="11" t="e">
        <f>#REF!</f>
        <v>#REF!</v>
      </c>
      <c r="T237" s="11" t="e">
        <f>#REF!</f>
        <v>#REF!</v>
      </c>
      <c r="U237" s="11">
        <v>0</v>
      </c>
      <c r="V237" s="11" t="e">
        <f>#REF!</f>
        <v>#REF!</v>
      </c>
      <c r="W237" s="11"/>
      <c r="X237" s="11" t="e">
        <f>#REF!</f>
        <v>#REF!</v>
      </c>
      <c r="Y237" s="11" t="e">
        <f>#REF!</f>
        <v>#REF!</v>
      </c>
      <c r="Z237" s="11" t="e">
        <f>#REF!</f>
        <v>#REF!</v>
      </c>
      <c r="AA237" s="11" t="e">
        <f>#REF!</f>
        <v>#REF!</v>
      </c>
      <c r="AB237" s="11" t="e">
        <f>#REF!</f>
        <v>#REF!</v>
      </c>
      <c r="AC237" s="11" t="e">
        <f>#REF!</f>
        <v>#REF!</v>
      </c>
      <c r="AD237" s="27" t="e">
        <f t="shared" si="29"/>
        <v>#REF!</v>
      </c>
    </row>
    <row r="238" spans="1:32" x14ac:dyDescent="0.2">
      <c r="A238" s="5" t="s">
        <v>431</v>
      </c>
      <c r="B238" s="5" t="s">
        <v>432</v>
      </c>
      <c r="C238" s="11">
        <f>COCC!E232</f>
        <v>0</v>
      </c>
      <c r="D238" s="11">
        <f>PHM!E232</f>
        <v>0</v>
      </c>
      <c r="E238" s="11"/>
      <c r="F238" s="11" t="e">
        <f>#REF!</f>
        <v>#REF!</v>
      </c>
      <c r="G238" s="11" t="e">
        <f>#REF!</f>
        <v>#REF!</v>
      </c>
      <c r="H238" s="11" t="e">
        <f>#REF!</f>
        <v>#REF!</v>
      </c>
      <c r="I238" s="11" t="e">
        <f>#REF!</f>
        <v>#REF!</v>
      </c>
      <c r="J238" s="11" t="e">
        <f>#REF!</f>
        <v>#REF!</v>
      </c>
      <c r="K238" s="11" t="e">
        <f>#REF!</f>
        <v>#REF!</v>
      </c>
      <c r="L238" s="11" t="e">
        <f>#REF!</f>
        <v>#REF!</v>
      </c>
      <c r="M238" s="11"/>
      <c r="N238" s="11" t="e">
        <f t="shared" si="30"/>
        <v>#REF!</v>
      </c>
      <c r="O238" s="11" t="e">
        <f>#REF!</f>
        <v>#REF!</v>
      </c>
      <c r="P238" s="11" t="e">
        <f>#REF!</f>
        <v>#REF!</v>
      </c>
      <c r="Q238" s="11" t="e">
        <f>#REF!</f>
        <v>#REF!</v>
      </c>
      <c r="R238" s="11" t="e">
        <f>#REF!</f>
        <v>#REF!</v>
      </c>
      <c r="S238" s="11" t="e">
        <f>#REF!</f>
        <v>#REF!</v>
      </c>
      <c r="T238" s="11" t="e">
        <f>#REF!</f>
        <v>#REF!</v>
      </c>
      <c r="U238" s="11">
        <v>0</v>
      </c>
      <c r="V238" s="11" t="e">
        <f>#REF!</f>
        <v>#REF!</v>
      </c>
      <c r="W238" s="11"/>
      <c r="X238" s="11" t="e">
        <f>#REF!</f>
        <v>#REF!</v>
      </c>
      <c r="Y238" s="11" t="e">
        <f>#REF!</f>
        <v>#REF!</v>
      </c>
      <c r="Z238" s="11" t="e">
        <f>#REF!</f>
        <v>#REF!</v>
      </c>
      <c r="AA238" s="11" t="e">
        <f>#REF!</f>
        <v>#REF!</v>
      </c>
      <c r="AB238" s="11" t="e">
        <f>#REF!</f>
        <v>#REF!</v>
      </c>
      <c r="AC238" s="11" t="e">
        <f>#REF!</f>
        <v>#REF!</v>
      </c>
      <c r="AD238" s="27" t="e">
        <f t="shared" si="29"/>
        <v>#REF!</v>
      </c>
    </row>
    <row r="239" spans="1:32" x14ac:dyDescent="0.2">
      <c r="A239" s="5" t="s">
        <v>433</v>
      </c>
      <c r="B239" s="5" t="s">
        <v>434</v>
      </c>
      <c r="C239" s="31">
        <f>COCC!E233</f>
        <v>0</v>
      </c>
      <c r="D239" s="31">
        <f>PHM!E233</f>
        <v>0</v>
      </c>
      <c r="E239" s="31"/>
      <c r="F239" s="31" t="e">
        <f>#REF!</f>
        <v>#REF!</v>
      </c>
      <c r="G239" s="31" t="e">
        <f>#REF!</f>
        <v>#REF!</v>
      </c>
      <c r="H239" s="31" t="e">
        <f>#REF!</f>
        <v>#REF!</v>
      </c>
      <c r="I239" s="31" t="e">
        <f>#REF!</f>
        <v>#REF!</v>
      </c>
      <c r="J239" s="31" t="e">
        <f>#REF!</f>
        <v>#REF!</v>
      </c>
      <c r="K239" s="31" t="e">
        <f>#REF!</f>
        <v>#REF!</v>
      </c>
      <c r="L239" s="31" t="e">
        <f>#REF!</f>
        <v>#REF!</v>
      </c>
      <c r="M239" s="31"/>
      <c r="N239" s="31" t="e">
        <f t="shared" si="30"/>
        <v>#REF!</v>
      </c>
      <c r="O239" s="31" t="e">
        <f>#REF!</f>
        <v>#REF!</v>
      </c>
      <c r="P239" s="31" t="e">
        <f>#REF!</f>
        <v>#REF!</v>
      </c>
      <c r="Q239" s="31" t="e">
        <f>#REF!</f>
        <v>#REF!</v>
      </c>
      <c r="R239" s="31" t="e">
        <f>#REF!</f>
        <v>#REF!</v>
      </c>
      <c r="S239" s="31" t="e">
        <f>#REF!</f>
        <v>#REF!</v>
      </c>
      <c r="T239" s="31" t="e">
        <f>#REF!</f>
        <v>#REF!</v>
      </c>
      <c r="U239" s="31">
        <v>0</v>
      </c>
      <c r="V239" s="31" t="e">
        <f>#REF!</f>
        <v>#REF!</v>
      </c>
      <c r="W239" s="31"/>
      <c r="X239" s="31" t="e">
        <f>#REF!</f>
        <v>#REF!</v>
      </c>
      <c r="Y239" s="31" t="e">
        <f>#REF!</f>
        <v>#REF!</v>
      </c>
      <c r="Z239" s="31" t="e">
        <f>#REF!</f>
        <v>#REF!</v>
      </c>
      <c r="AA239" s="31" t="e">
        <f>#REF!</f>
        <v>#REF!</v>
      </c>
      <c r="AB239" s="31" t="e">
        <f>#REF!</f>
        <v>#REF!</v>
      </c>
      <c r="AC239" s="31" t="e">
        <f>#REF!</f>
        <v>#REF!</v>
      </c>
      <c r="AD239" s="35" t="e">
        <f t="shared" si="29"/>
        <v>#REF!</v>
      </c>
      <c r="AE239" s="27" t="e">
        <f>SUM(AD223:AD239)</f>
        <v>#REF!</v>
      </c>
    </row>
    <row r="240" spans="1:32" s="16" customFormat="1" x14ac:dyDescent="0.2">
      <c r="A240" s="4" t="s">
        <v>435</v>
      </c>
      <c r="B240" s="4" t="s">
        <v>436</v>
      </c>
      <c r="C240" s="20">
        <f>COCC!E234</f>
        <v>0</v>
      </c>
      <c r="D240" s="20">
        <f>PHM!E234</f>
        <v>0</v>
      </c>
      <c r="E240" s="20"/>
      <c r="F240" s="20" t="e">
        <f>#REF!</f>
        <v>#REF!</v>
      </c>
      <c r="G240" s="20" t="e">
        <f>#REF!</f>
        <v>#REF!</v>
      </c>
      <c r="H240" s="20" t="e">
        <f>#REF!</f>
        <v>#REF!</v>
      </c>
      <c r="I240" s="20" t="e">
        <f>#REF!</f>
        <v>#REF!</v>
      </c>
      <c r="J240" s="20" t="e">
        <f>#REF!</f>
        <v>#REF!</v>
      </c>
      <c r="K240" s="20" t="e">
        <f>#REF!</f>
        <v>#REF!</v>
      </c>
      <c r="L240" s="20" t="e">
        <f>#REF!</f>
        <v>#REF!</v>
      </c>
      <c r="M240" s="20"/>
      <c r="N240" s="20" t="e">
        <f>SUM(F240:L240)</f>
        <v>#REF!</v>
      </c>
      <c r="O240" s="20" t="e">
        <f>#REF!</f>
        <v>#REF!</v>
      </c>
      <c r="P240" s="20" t="e">
        <f>#REF!</f>
        <v>#REF!</v>
      </c>
      <c r="Q240" s="20" t="e">
        <f>#REF!</f>
        <v>#REF!</v>
      </c>
      <c r="R240" s="20" t="e">
        <f>#REF!</f>
        <v>#REF!</v>
      </c>
      <c r="S240" s="20" t="e">
        <f>#REF!</f>
        <v>#REF!</v>
      </c>
      <c r="T240" s="20" t="e">
        <f>#REF!</f>
        <v>#REF!</v>
      </c>
      <c r="U240" s="20">
        <f>SUM(U224:U239)</f>
        <v>0</v>
      </c>
      <c r="V240" s="20" t="e">
        <f>#REF!</f>
        <v>#REF!</v>
      </c>
      <c r="W240" s="20">
        <f>SUM(W223:W239)</f>
        <v>9380</v>
      </c>
      <c r="X240" s="20" t="e">
        <f>#REF!</f>
        <v>#REF!</v>
      </c>
      <c r="Y240" s="20" t="e">
        <f>#REF!</f>
        <v>#REF!</v>
      </c>
      <c r="Z240" s="20" t="e">
        <f>#REF!</f>
        <v>#REF!</v>
      </c>
      <c r="AA240" s="11" t="e">
        <f>#REF!</f>
        <v>#REF!</v>
      </c>
      <c r="AB240" s="20" t="e">
        <f>#REF!</f>
        <v>#REF!</v>
      </c>
      <c r="AC240" s="20" t="e">
        <f>#REF!</f>
        <v>#REF!</v>
      </c>
      <c r="AD240" s="30" t="e">
        <f t="shared" si="29"/>
        <v>#REF!</v>
      </c>
      <c r="AE240" s="30" t="e">
        <f>AD240-AE239</f>
        <v>#REF!</v>
      </c>
      <c r="AF240" s="30" t="e">
        <f>SUM(AD223:AD239)</f>
        <v>#REF!</v>
      </c>
    </row>
    <row r="241" spans="1:30" x14ac:dyDescent="0.2">
      <c r="A241" s="6"/>
      <c r="B241" s="6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</row>
    <row r="242" spans="1:30" x14ac:dyDescent="0.2">
      <c r="A242" s="4" t="s">
        <v>437</v>
      </c>
      <c r="B242" s="4" t="s">
        <v>438</v>
      </c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spans="1:30" x14ac:dyDescent="0.2">
      <c r="A243" s="5" t="s">
        <v>439</v>
      </c>
      <c r="B243" s="5" t="s">
        <v>440</v>
      </c>
      <c r="C243" s="11">
        <f>COCC!E237</f>
        <v>0</v>
      </c>
      <c r="D243" s="11">
        <f>PHM!E237</f>
        <v>0</v>
      </c>
      <c r="E243" s="11"/>
      <c r="F243" s="11" t="e">
        <f>#REF!</f>
        <v>#REF!</v>
      </c>
      <c r="G243" s="11" t="e">
        <f>#REF!</f>
        <v>#REF!</v>
      </c>
      <c r="H243" s="11" t="e">
        <f>#REF!</f>
        <v>#REF!</v>
      </c>
      <c r="I243" s="11" t="e">
        <f>#REF!</f>
        <v>#REF!</v>
      </c>
      <c r="J243" s="11" t="e">
        <f>#REF!</f>
        <v>#REF!</v>
      </c>
      <c r="K243" s="11" t="e">
        <f>#REF!</f>
        <v>#REF!</v>
      </c>
      <c r="L243" s="11" t="e">
        <f>#REF!</f>
        <v>#REF!</v>
      </c>
      <c r="M243" s="11"/>
      <c r="N243" s="11" t="e">
        <f>SUM(F243:L243)</f>
        <v>#REF!</v>
      </c>
      <c r="O243" s="11" t="e">
        <f>#REF!</f>
        <v>#REF!</v>
      </c>
      <c r="P243" s="11" t="e">
        <f>#REF!</f>
        <v>#REF!</v>
      </c>
      <c r="Q243" s="11" t="e">
        <f>#REF!</f>
        <v>#REF!</v>
      </c>
      <c r="R243" s="11" t="e">
        <f>#REF!</f>
        <v>#REF!</v>
      </c>
      <c r="S243" s="11" t="e">
        <f>#REF!</f>
        <v>#REF!</v>
      </c>
      <c r="T243" s="11" t="e">
        <f>#REF!</f>
        <v>#REF!</v>
      </c>
      <c r="U243" s="11">
        <v>0</v>
      </c>
      <c r="V243" s="11" t="e">
        <f>#REF!</f>
        <v>#REF!</v>
      </c>
      <c r="W243" s="11" t="e">
        <f>#REF!</f>
        <v>#REF!</v>
      </c>
      <c r="X243" s="11" t="e">
        <f>#REF!</f>
        <v>#REF!</v>
      </c>
      <c r="Y243" s="11" t="e">
        <f>#REF!</f>
        <v>#REF!</v>
      </c>
      <c r="Z243" s="11" t="e">
        <f>#REF!</f>
        <v>#REF!</v>
      </c>
      <c r="AA243" s="11" t="e">
        <f>#REF!</f>
        <v>#REF!</v>
      </c>
      <c r="AB243" s="11" t="e">
        <f>#REF!</f>
        <v>#REF!</v>
      </c>
      <c r="AC243" s="11" t="e">
        <f>#REF!</f>
        <v>#REF!</v>
      </c>
      <c r="AD243" s="27" t="e">
        <f t="shared" ref="AD243:AD276" si="31">SUM(N243:AC243)</f>
        <v>#REF!</v>
      </c>
    </row>
    <row r="244" spans="1:30" x14ac:dyDescent="0.2">
      <c r="A244" s="5" t="s">
        <v>441</v>
      </c>
      <c r="B244" s="5" t="s">
        <v>442</v>
      </c>
      <c r="C244" s="11">
        <f>COCC!E238</f>
        <v>0</v>
      </c>
      <c r="D244" s="11">
        <f>PHM!E238</f>
        <v>0</v>
      </c>
      <c r="E244" s="11"/>
      <c r="F244" s="11" t="e">
        <f>#REF!</f>
        <v>#REF!</v>
      </c>
      <c r="G244" s="11" t="e">
        <f>#REF!</f>
        <v>#REF!</v>
      </c>
      <c r="H244" s="11" t="e">
        <f>#REF!</f>
        <v>#REF!</v>
      </c>
      <c r="I244" s="11" t="e">
        <f>#REF!</f>
        <v>#REF!</v>
      </c>
      <c r="J244" s="11" t="e">
        <f>#REF!</f>
        <v>#REF!</v>
      </c>
      <c r="K244" s="11" t="e">
        <f>#REF!</f>
        <v>#REF!</v>
      </c>
      <c r="L244" s="11" t="e">
        <f>#REF!</f>
        <v>#REF!</v>
      </c>
      <c r="M244" s="11"/>
      <c r="N244" s="11" t="e">
        <f t="shared" ref="N244:N274" si="32">SUM(F244:L244)</f>
        <v>#REF!</v>
      </c>
      <c r="O244" s="11" t="e">
        <f>#REF!</f>
        <v>#REF!</v>
      </c>
      <c r="P244" s="11" t="e">
        <f>#REF!</f>
        <v>#REF!</v>
      </c>
      <c r="Q244" s="11" t="e">
        <f>#REF!</f>
        <v>#REF!</v>
      </c>
      <c r="R244" s="11" t="e">
        <f>#REF!</f>
        <v>#REF!</v>
      </c>
      <c r="S244" s="11" t="e">
        <f>#REF!</f>
        <v>#REF!</v>
      </c>
      <c r="T244" s="11" t="e">
        <f>#REF!</f>
        <v>#REF!</v>
      </c>
      <c r="U244" s="11">
        <v>0</v>
      </c>
      <c r="V244" s="11" t="e">
        <f>#REF!</f>
        <v>#REF!</v>
      </c>
      <c r="W244" s="11"/>
      <c r="X244" s="11" t="e">
        <f>#REF!</f>
        <v>#REF!</v>
      </c>
      <c r="Y244" s="11" t="e">
        <f>#REF!</f>
        <v>#REF!</v>
      </c>
      <c r="Z244" s="11" t="e">
        <f>#REF!</f>
        <v>#REF!</v>
      </c>
      <c r="AA244" s="11" t="e">
        <f>#REF!</f>
        <v>#REF!</v>
      </c>
      <c r="AB244" s="11" t="e">
        <f>#REF!</f>
        <v>#REF!</v>
      </c>
      <c r="AC244" s="11" t="e">
        <f>#REF!</f>
        <v>#REF!</v>
      </c>
      <c r="AD244" s="27" t="e">
        <f t="shared" si="31"/>
        <v>#REF!</v>
      </c>
    </row>
    <row r="245" spans="1:30" x14ac:dyDescent="0.2">
      <c r="A245" s="5" t="s">
        <v>443</v>
      </c>
      <c r="B245" s="5" t="s">
        <v>444</v>
      </c>
      <c r="C245" s="11">
        <f>COCC!E239</f>
        <v>0</v>
      </c>
      <c r="D245" s="11">
        <f>PHM!E239</f>
        <v>0</v>
      </c>
      <c r="E245" s="11"/>
      <c r="F245" s="11" t="e">
        <f>#REF!</f>
        <v>#REF!</v>
      </c>
      <c r="G245" s="11" t="e">
        <f>#REF!</f>
        <v>#REF!</v>
      </c>
      <c r="H245" s="11" t="e">
        <f>#REF!</f>
        <v>#REF!</v>
      </c>
      <c r="I245" s="11" t="e">
        <f>#REF!</f>
        <v>#REF!</v>
      </c>
      <c r="J245" s="11" t="e">
        <f>#REF!</f>
        <v>#REF!</v>
      </c>
      <c r="K245" s="11" t="e">
        <f>#REF!</f>
        <v>#REF!</v>
      </c>
      <c r="L245" s="11" t="e">
        <f>#REF!</f>
        <v>#REF!</v>
      </c>
      <c r="M245" s="11"/>
      <c r="N245" s="11" t="e">
        <f t="shared" si="32"/>
        <v>#REF!</v>
      </c>
      <c r="O245" s="11" t="e">
        <f>#REF!</f>
        <v>#REF!</v>
      </c>
      <c r="P245" s="11" t="e">
        <f>#REF!</f>
        <v>#REF!</v>
      </c>
      <c r="Q245" s="11" t="e">
        <f>#REF!</f>
        <v>#REF!</v>
      </c>
      <c r="R245" s="11" t="e">
        <f>#REF!</f>
        <v>#REF!</v>
      </c>
      <c r="S245" s="11" t="e">
        <f>#REF!</f>
        <v>#REF!</v>
      </c>
      <c r="T245" s="11" t="e">
        <f>#REF!</f>
        <v>#REF!</v>
      </c>
      <c r="U245" s="11">
        <v>0</v>
      </c>
      <c r="V245" s="11" t="e">
        <f>#REF!</f>
        <v>#REF!</v>
      </c>
      <c r="W245" s="11"/>
      <c r="X245" s="11" t="e">
        <f>#REF!</f>
        <v>#REF!</v>
      </c>
      <c r="Y245" s="11" t="e">
        <f>#REF!</f>
        <v>#REF!</v>
      </c>
      <c r="Z245" s="11" t="e">
        <f>#REF!</f>
        <v>#REF!</v>
      </c>
      <c r="AA245" s="11" t="e">
        <f>#REF!</f>
        <v>#REF!</v>
      </c>
      <c r="AB245" s="11" t="e">
        <f>#REF!</f>
        <v>#REF!</v>
      </c>
      <c r="AC245" s="11" t="e">
        <f>#REF!</f>
        <v>#REF!</v>
      </c>
      <c r="AD245" s="27" t="e">
        <f t="shared" si="31"/>
        <v>#REF!</v>
      </c>
    </row>
    <row r="246" spans="1:30" x14ac:dyDescent="0.2">
      <c r="A246" s="5" t="s">
        <v>445</v>
      </c>
      <c r="B246" s="5" t="s">
        <v>446</v>
      </c>
      <c r="C246" s="11">
        <f>COCC!E240</f>
        <v>0</v>
      </c>
      <c r="D246" s="11">
        <f>PHM!E240</f>
        <v>0</v>
      </c>
      <c r="E246" s="11"/>
      <c r="F246" s="11" t="e">
        <f>#REF!</f>
        <v>#REF!</v>
      </c>
      <c r="G246" s="11" t="e">
        <f>#REF!</f>
        <v>#REF!</v>
      </c>
      <c r="H246" s="11" t="e">
        <f>#REF!</f>
        <v>#REF!</v>
      </c>
      <c r="I246" s="11" t="e">
        <f>#REF!</f>
        <v>#REF!</v>
      </c>
      <c r="J246" s="11" t="e">
        <f>#REF!</f>
        <v>#REF!</v>
      </c>
      <c r="K246" s="11" t="e">
        <f>#REF!</f>
        <v>#REF!</v>
      </c>
      <c r="L246" s="11" t="e">
        <f>#REF!</f>
        <v>#REF!</v>
      </c>
      <c r="M246" s="11"/>
      <c r="N246" s="11" t="e">
        <f t="shared" si="32"/>
        <v>#REF!</v>
      </c>
      <c r="O246" s="11" t="e">
        <f>#REF!</f>
        <v>#REF!</v>
      </c>
      <c r="P246" s="11" t="e">
        <f>#REF!</f>
        <v>#REF!</v>
      </c>
      <c r="Q246" s="11" t="e">
        <f>#REF!</f>
        <v>#REF!</v>
      </c>
      <c r="R246" s="11" t="e">
        <f>#REF!</f>
        <v>#REF!</v>
      </c>
      <c r="S246" s="11" t="e">
        <f>#REF!</f>
        <v>#REF!</v>
      </c>
      <c r="T246" s="11" t="e">
        <f>#REF!</f>
        <v>#REF!</v>
      </c>
      <c r="U246" s="11">
        <v>0</v>
      </c>
      <c r="V246" s="11" t="e">
        <f>#REF!</f>
        <v>#REF!</v>
      </c>
      <c r="W246" s="11">
        <v>4275</v>
      </c>
      <c r="X246" s="11" t="e">
        <f>#REF!</f>
        <v>#REF!</v>
      </c>
      <c r="Y246" s="11" t="e">
        <f>#REF!</f>
        <v>#REF!</v>
      </c>
      <c r="Z246" s="11" t="e">
        <f>#REF!</f>
        <v>#REF!</v>
      </c>
      <c r="AA246" s="11" t="e">
        <f>#REF!</f>
        <v>#REF!</v>
      </c>
      <c r="AB246" s="11" t="e">
        <f>#REF!</f>
        <v>#REF!</v>
      </c>
      <c r="AC246" s="11" t="e">
        <f>#REF!</f>
        <v>#REF!</v>
      </c>
      <c r="AD246" s="27" t="e">
        <f t="shared" si="31"/>
        <v>#REF!</v>
      </c>
    </row>
    <row r="247" spans="1:30" x14ac:dyDescent="0.2">
      <c r="A247" s="5" t="s">
        <v>447</v>
      </c>
      <c r="B247" s="5" t="s">
        <v>448</v>
      </c>
      <c r="C247" s="11">
        <f>COCC!E241</f>
        <v>0</v>
      </c>
      <c r="D247" s="11">
        <f>PHM!E241</f>
        <v>0</v>
      </c>
      <c r="E247" s="11"/>
      <c r="F247" s="11" t="e">
        <f>#REF!</f>
        <v>#REF!</v>
      </c>
      <c r="G247" s="11" t="e">
        <f>#REF!</f>
        <v>#REF!</v>
      </c>
      <c r="H247" s="11" t="e">
        <f>#REF!</f>
        <v>#REF!</v>
      </c>
      <c r="I247" s="11" t="e">
        <f>#REF!</f>
        <v>#REF!</v>
      </c>
      <c r="J247" s="11" t="e">
        <f>#REF!</f>
        <v>#REF!</v>
      </c>
      <c r="K247" s="11" t="e">
        <f>#REF!</f>
        <v>#REF!</v>
      </c>
      <c r="L247" s="11" t="e">
        <f>#REF!</f>
        <v>#REF!</v>
      </c>
      <c r="M247" s="11"/>
      <c r="N247" s="11" t="e">
        <f t="shared" si="32"/>
        <v>#REF!</v>
      </c>
      <c r="O247" s="11" t="e">
        <f>#REF!</f>
        <v>#REF!</v>
      </c>
      <c r="P247" s="11" t="e">
        <f>#REF!</f>
        <v>#REF!</v>
      </c>
      <c r="Q247" s="11" t="e">
        <f>#REF!</f>
        <v>#REF!</v>
      </c>
      <c r="R247" s="11" t="e">
        <f>#REF!</f>
        <v>#REF!</v>
      </c>
      <c r="S247" s="11" t="e">
        <f>#REF!</f>
        <v>#REF!</v>
      </c>
      <c r="T247" s="11" t="e">
        <f>#REF!</f>
        <v>#REF!</v>
      </c>
      <c r="U247" s="11">
        <v>0</v>
      </c>
      <c r="V247" s="11" t="e">
        <f>#REF!</f>
        <v>#REF!</v>
      </c>
      <c r="W247" s="11">
        <v>3064</v>
      </c>
      <c r="X247" s="11" t="e">
        <f>#REF!</f>
        <v>#REF!</v>
      </c>
      <c r="Y247" s="11" t="e">
        <f>#REF!</f>
        <v>#REF!</v>
      </c>
      <c r="Z247" s="11" t="e">
        <f>#REF!</f>
        <v>#REF!</v>
      </c>
      <c r="AA247" s="11" t="e">
        <f>#REF!</f>
        <v>#REF!</v>
      </c>
      <c r="AB247" s="11" t="e">
        <f>#REF!</f>
        <v>#REF!</v>
      </c>
      <c r="AC247" s="11" t="e">
        <f>#REF!</f>
        <v>#REF!</v>
      </c>
      <c r="AD247" s="27" t="e">
        <f t="shared" si="31"/>
        <v>#REF!</v>
      </c>
    </row>
    <row r="248" spans="1:30" x14ac:dyDescent="0.2">
      <c r="A248" s="5" t="s">
        <v>449</v>
      </c>
      <c r="B248" s="5" t="s">
        <v>450</v>
      </c>
      <c r="C248" s="11">
        <f>COCC!E242</f>
        <v>0</v>
      </c>
      <c r="D248" s="11">
        <f>PHM!E242</f>
        <v>0</v>
      </c>
      <c r="E248" s="11"/>
      <c r="F248" s="11" t="e">
        <f>#REF!</f>
        <v>#REF!</v>
      </c>
      <c r="G248" s="11" t="e">
        <f>#REF!</f>
        <v>#REF!</v>
      </c>
      <c r="H248" s="11" t="e">
        <f>#REF!</f>
        <v>#REF!</v>
      </c>
      <c r="I248" s="11" t="e">
        <f>#REF!</f>
        <v>#REF!</v>
      </c>
      <c r="J248" s="11" t="e">
        <f>#REF!</f>
        <v>#REF!</v>
      </c>
      <c r="K248" s="11" t="e">
        <f>#REF!</f>
        <v>#REF!</v>
      </c>
      <c r="L248" s="11" t="e">
        <f>#REF!</f>
        <v>#REF!</v>
      </c>
      <c r="M248" s="11"/>
      <c r="N248" s="11" t="e">
        <f t="shared" si="32"/>
        <v>#REF!</v>
      </c>
      <c r="O248" s="11" t="e">
        <f>#REF!</f>
        <v>#REF!</v>
      </c>
      <c r="P248" s="11" t="e">
        <f>#REF!</f>
        <v>#REF!</v>
      </c>
      <c r="Q248" s="11" t="e">
        <f>#REF!</f>
        <v>#REF!</v>
      </c>
      <c r="R248" s="11" t="e">
        <f>#REF!</f>
        <v>#REF!</v>
      </c>
      <c r="S248" s="11" t="e">
        <f>#REF!</f>
        <v>#REF!</v>
      </c>
      <c r="T248" s="11" t="e">
        <f>#REF!</f>
        <v>#REF!</v>
      </c>
      <c r="U248" s="11">
        <v>0</v>
      </c>
      <c r="V248" s="11" t="e">
        <f>#REF!</f>
        <v>#REF!</v>
      </c>
      <c r="W248" s="11"/>
      <c r="X248" s="11" t="e">
        <f>#REF!</f>
        <v>#REF!</v>
      </c>
      <c r="Y248" s="11" t="e">
        <f>#REF!</f>
        <v>#REF!</v>
      </c>
      <c r="Z248" s="11" t="e">
        <f>#REF!</f>
        <v>#REF!</v>
      </c>
      <c r="AA248" s="11" t="e">
        <f>#REF!</f>
        <v>#REF!</v>
      </c>
      <c r="AB248" s="11" t="e">
        <f>#REF!</f>
        <v>#REF!</v>
      </c>
      <c r="AC248" s="11" t="e">
        <f>#REF!</f>
        <v>#REF!</v>
      </c>
      <c r="AD248" s="27" t="e">
        <f t="shared" si="31"/>
        <v>#REF!</v>
      </c>
    </row>
    <row r="249" spans="1:30" x14ac:dyDescent="0.2">
      <c r="A249" s="5" t="s">
        <v>451</v>
      </c>
      <c r="B249" s="5" t="s">
        <v>452</v>
      </c>
      <c r="C249" s="11">
        <f>COCC!E243</f>
        <v>0</v>
      </c>
      <c r="D249" s="11">
        <f>PHM!E243</f>
        <v>0</v>
      </c>
      <c r="E249" s="11"/>
      <c r="F249" s="11" t="e">
        <f>#REF!</f>
        <v>#REF!</v>
      </c>
      <c r="G249" s="11" t="e">
        <f>#REF!</f>
        <v>#REF!</v>
      </c>
      <c r="H249" s="11" t="e">
        <f>#REF!</f>
        <v>#REF!</v>
      </c>
      <c r="I249" s="11" t="e">
        <f>#REF!</f>
        <v>#REF!</v>
      </c>
      <c r="J249" s="11" t="e">
        <f>#REF!</f>
        <v>#REF!</v>
      </c>
      <c r="K249" s="11" t="e">
        <f>#REF!</f>
        <v>#REF!</v>
      </c>
      <c r="L249" s="11" t="e">
        <f>#REF!</f>
        <v>#REF!</v>
      </c>
      <c r="M249" s="11"/>
      <c r="N249" s="11" t="e">
        <f t="shared" si="32"/>
        <v>#REF!</v>
      </c>
      <c r="O249" s="11" t="e">
        <f>#REF!</f>
        <v>#REF!</v>
      </c>
      <c r="P249" s="11" t="e">
        <f>#REF!</f>
        <v>#REF!</v>
      </c>
      <c r="Q249" s="11" t="e">
        <f>#REF!</f>
        <v>#REF!</v>
      </c>
      <c r="R249" s="11" t="e">
        <f>#REF!</f>
        <v>#REF!</v>
      </c>
      <c r="S249" s="11" t="e">
        <f>#REF!</f>
        <v>#REF!</v>
      </c>
      <c r="T249" s="11" t="e">
        <f>#REF!</f>
        <v>#REF!</v>
      </c>
      <c r="U249" s="11">
        <v>0</v>
      </c>
      <c r="V249" s="11" t="e">
        <f>#REF!</f>
        <v>#REF!</v>
      </c>
      <c r="W249" s="11">
        <v>8700</v>
      </c>
      <c r="X249" s="11" t="e">
        <f>#REF!</f>
        <v>#REF!</v>
      </c>
      <c r="Y249" s="11" t="e">
        <f>#REF!</f>
        <v>#REF!</v>
      </c>
      <c r="Z249" s="11" t="e">
        <f>#REF!</f>
        <v>#REF!</v>
      </c>
      <c r="AA249" s="11" t="e">
        <f>#REF!</f>
        <v>#REF!</v>
      </c>
      <c r="AB249" s="11" t="e">
        <f>#REF!</f>
        <v>#REF!</v>
      </c>
      <c r="AC249" s="11" t="e">
        <f>#REF!</f>
        <v>#REF!</v>
      </c>
      <c r="AD249" s="27" t="e">
        <f t="shared" si="31"/>
        <v>#REF!</v>
      </c>
    </row>
    <row r="250" spans="1:30" x14ac:dyDescent="0.2">
      <c r="A250" s="5" t="s">
        <v>453</v>
      </c>
      <c r="B250" s="5" t="s">
        <v>454</v>
      </c>
      <c r="C250" s="11">
        <f>COCC!E244</f>
        <v>0</v>
      </c>
      <c r="D250" s="11">
        <f>PHM!E244</f>
        <v>0</v>
      </c>
      <c r="E250" s="11"/>
      <c r="F250" s="11" t="e">
        <f>#REF!</f>
        <v>#REF!</v>
      </c>
      <c r="G250" s="11" t="e">
        <f>#REF!</f>
        <v>#REF!</v>
      </c>
      <c r="H250" s="11" t="e">
        <f>#REF!</f>
        <v>#REF!</v>
      </c>
      <c r="I250" s="11" t="e">
        <f>#REF!</f>
        <v>#REF!</v>
      </c>
      <c r="J250" s="11" t="e">
        <f>#REF!</f>
        <v>#REF!</v>
      </c>
      <c r="K250" s="11" t="e">
        <f>#REF!</f>
        <v>#REF!</v>
      </c>
      <c r="L250" s="11" t="e">
        <f>#REF!</f>
        <v>#REF!</v>
      </c>
      <c r="M250" s="11"/>
      <c r="N250" s="11" t="e">
        <f t="shared" si="32"/>
        <v>#REF!</v>
      </c>
      <c r="O250" s="11" t="e">
        <f>#REF!</f>
        <v>#REF!</v>
      </c>
      <c r="P250" s="11" t="e">
        <f>#REF!</f>
        <v>#REF!</v>
      </c>
      <c r="Q250" s="11" t="e">
        <f>#REF!</f>
        <v>#REF!</v>
      </c>
      <c r="R250" s="11" t="e">
        <f>#REF!</f>
        <v>#REF!</v>
      </c>
      <c r="S250" s="11" t="e">
        <f>#REF!</f>
        <v>#REF!</v>
      </c>
      <c r="T250" s="11" t="e">
        <f>#REF!</f>
        <v>#REF!</v>
      </c>
      <c r="U250" s="11">
        <v>0</v>
      </c>
      <c r="V250" s="11" t="e">
        <f>#REF!</f>
        <v>#REF!</v>
      </c>
      <c r="W250" s="11"/>
      <c r="X250" s="11" t="e">
        <f>#REF!</f>
        <v>#REF!</v>
      </c>
      <c r="Y250" s="11" t="e">
        <f>#REF!</f>
        <v>#REF!</v>
      </c>
      <c r="Z250" s="11" t="e">
        <f>#REF!</f>
        <v>#REF!</v>
      </c>
      <c r="AA250" s="11" t="e">
        <f>#REF!</f>
        <v>#REF!</v>
      </c>
      <c r="AB250" s="11" t="e">
        <f>#REF!</f>
        <v>#REF!</v>
      </c>
      <c r="AC250" s="11" t="e">
        <f>#REF!</f>
        <v>#REF!</v>
      </c>
      <c r="AD250" s="27" t="e">
        <f t="shared" si="31"/>
        <v>#REF!</v>
      </c>
    </row>
    <row r="251" spans="1:30" x14ac:dyDescent="0.2">
      <c r="A251" s="5" t="s">
        <v>455</v>
      </c>
      <c r="B251" s="5" t="s">
        <v>456</v>
      </c>
      <c r="C251" s="11">
        <f>COCC!E245</f>
        <v>0</v>
      </c>
      <c r="D251" s="11">
        <f>PHM!E245</f>
        <v>0</v>
      </c>
      <c r="E251" s="11"/>
      <c r="F251" s="11" t="e">
        <f>#REF!</f>
        <v>#REF!</v>
      </c>
      <c r="G251" s="11" t="e">
        <f>#REF!</f>
        <v>#REF!</v>
      </c>
      <c r="H251" s="11" t="e">
        <f>#REF!</f>
        <v>#REF!</v>
      </c>
      <c r="I251" s="11" t="e">
        <f>#REF!</f>
        <v>#REF!</v>
      </c>
      <c r="J251" s="11" t="e">
        <f>#REF!</f>
        <v>#REF!</v>
      </c>
      <c r="K251" s="11" t="e">
        <f>#REF!</f>
        <v>#REF!</v>
      </c>
      <c r="L251" s="11" t="e">
        <f>#REF!</f>
        <v>#REF!</v>
      </c>
      <c r="M251" s="11"/>
      <c r="N251" s="11" t="e">
        <f t="shared" si="32"/>
        <v>#REF!</v>
      </c>
      <c r="O251" s="11" t="e">
        <f>#REF!</f>
        <v>#REF!</v>
      </c>
      <c r="P251" s="11" t="e">
        <f>#REF!</f>
        <v>#REF!</v>
      </c>
      <c r="Q251" s="11" t="e">
        <f>#REF!</f>
        <v>#REF!</v>
      </c>
      <c r="R251" s="11" t="e">
        <f>#REF!</f>
        <v>#REF!</v>
      </c>
      <c r="S251" s="11" t="e">
        <f>#REF!</f>
        <v>#REF!</v>
      </c>
      <c r="T251" s="11" t="e">
        <f>#REF!</f>
        <v>#REF!</v>
      </c>
      <c r="U251" s="11">
        <v>0</v>
      </c>
      <c r="V251" s="11" t="e">
        <f>#REF!</f>
        <v>#REF!</v>
      </c>
      <c r="W251" s="11">
        <v>10000</v>
      </c>
      <c r="X251" s="11" t="e">
        <f>#REF!</f>
        <v>#REF!</v>
      </c>
      <c r="Y251" s="11" t="e">
        <f>#REF!</f>
        <v>#REF!</v>
      </c>
      <c r="Z251" s="11" t="e">
        <f>#REF!</f>
        <v>#REF!</v>
      </c>
      <c r="AA251" s="11" t="e">
        <f>#REF!</f>
        <v>#REF!</v>
      </c>
      <c r="AB251" s="11" t="e">
        <f>#REF!</f>
        <v>#REF!</v>
      </c>
      <c r="AC251" s="11" t="e">
        <f>#REF!</f>
        <v>#REF!</v>
      </c>
      <c r="AD251" s="27" t="e">
        <f t="shared" si="31"/>
        <v>#REF!</v>
      </c>
    </row>
    <row r="252" spans="1:30" x14ac:dyDescent="0.2">
      <c r="A252" s="5" t="s">
        <v>457</v>
      </c>
      <c r="B252" s="5" t="s">
        <v>458</v>
      </c>
      <c r="C252" s="11">
        <f>COCC!E246</f>
        <v>0</v>
      </c>
      <c r="D252" s="11">
        <f>PHM!E246</f>
        <v>0</v>
      </c>
      <c r="E252" s="11"/>
      <c r="F252" s="11" t="e">
        <f>#REF!</f>
        <v>#REF!</v>
      </c>
      <c r="G252" s="11" t="e">
        <f>#REF!</f>
        <v>#REF!</v>
      </c>
      <c r="H252" s="11" t="e">
        <f>#REF!</f>
        <v>#REF!</v>
      </c>
      <c r="I252" s="11" t="e">
        <f>#REF!</f>
        <v>#REF!</v>
      </c>
      <c r="J252" s="11" t="e">
        <f>#REF!</f>
        <v>#REF!</v>
      </c>
      <c r="K252" s="11" t="e">
        <f>#REF!</f>
        <v>#REF!</v>
      </c>
      <c r="L252" s="11" t="e">
        <f>#REF!</f>
        <v>#REF!</v>
      </c>
      <c r="M252" s="11"/>
      <c r="N252" s="11" t="e">
        <f t="shared" si="32"/>
        <v>#REF!</v>
      </c>
      <c r="O252" s="11" t="e">
        <f>#REF!</f>
        <v>#REF!</v>
      </c>
      <c r="P252" s="11" t="e">
        <f>#REF!</f>
        <v>#REF!</v>
      </c>
      <c r="Q252" s="11" t="e">
        <f>#REF!</f>
        <v>#REF!</v>
      </c>
      <c r="R252" s="11" t="e">
        <f>#REF!</f>
        <v>#REF!</v>
      </c>
      <c r="S252" s="11" t="e">
        <f>#REF!</f>
        <v>#REF!</v>
      </c>
      <c r="T252" s="11" t="e">
        <f>#REF!</f>
        <v>#REF!</v>
      </c>
      <c r="U252" s="11">
        <v>0</v>
      </c>
      <c r="V252" s="11" t="e">
        <f>#REF!</f>
        <v>#REF!</v>
      </c>
      <c r="W252" s="11"/>
      <c r="X252" s="11" t="e">
        <f>#REF!</f>
        <v>#REF!</v>
      </c>
      <c r="Y252" s="11" t="e">
        <f>#REF!</f>
        <v>#REF!</v>
      </c>
      <c r="Z252" s="11" t="e">
        <f>#REF!</f>
        <v>#REF!</v>
      </c>
      <c r="AA252" s="11" t="e">
        <f>#REF!</f>
        <v>#REF!</v>
      </c>
      <c r="AB252" s="11" t="e">
        <f>#REF!</f>
        <v>#REF!</v>
      </c>
      <c r="AC252" s="11" t="e">
        <f>#REF!</f>
        <v>#REF!</v>
      </c>
      <c r="AD252" s="27" t="e">
        <f t="shared" si="31"/>
        <v>#REF!</v>
      </c>
    </row>
    <row r="253" spans="1:30" x14ac:dyDescent="0.2">
      <c r="A253" s="5" t="s">
        <v>459</v>
      </c>
      <c r="B253" s="5" t="s">
        <v>460</v>
      </c>
      <c r="C253" s="11">
        <f>COCC!E247</f>
        <v>0</v>
      </c>
      <c r="D253" s="11">
        <f>PHM!E247</f>
        <v>0</v>
      </c>
      <c r="E253" s="11"/>
      <c r="F253" s="11" t="e">
        <f>#REF!</f>
        <v>#REF!</v>
      </c>
      <c r="G253" s="11" t="e">
        <f>#REF!</f>
        <v>#REF!</v>
      </c>
      <c r="H253" s="11" t="e">
        <f>#REF!</f>
        <v>#REF!</v>
      </c>
      <c r="I253" s="11" t="e">
        <f>#REF!</f>
        <v>#REF!</v>
      </c>
      <c r="J253" s="11" t="e">
        <f>#REF!</f>
        <v>#REF!</v>
      </c>
      <c r="K253" s="11" t="e">
        <f>#REF!</f>
        <v>#REF!</v>
      </c>
      <c r="L253" s="11" t="e">
        <f>#REF!</f>
        <v>#REF!</v>
      </c>
      <c r="M253" s="11"/>
      <c r="N253" s="11" t="e">
        <f t="shared" si="32"/>
        <v>#REF!</v>
      </c>
      <c r="O253" s="11" t="e">
        <f>#REF!</f>
        <v>#REF!</v>
      </c>
      <c r="P253" s="11" t="e">
        <f>#REF!</f>
        <v>#REF!</v>
      </c>
      <c r="Q253" s="11" t="e">
        <f>#REF!</f>
        <v>#REF!</v>
      </c>
      <c r="R253" s="11" t="e">
        <f>#REF!</f>
        <v>#REF!</v>
      </c>
      <c r="S253" s="11" t="e">
        <f>#REF!</f>
        <v>#REF!</v>
      </c>
      <c r="T253" s="11" t="e">
        <f>#REF!</f>
        <v>#REF!</v>
      </c>
      <c r="U253" s="11">
        <v>0</v>
      </c>
      <c r="V253" s="11" t="e">
        <f>#REF!</f>
        <v>#REF!</v>
      </c>
      <c r="W253" s="11">
        <v>6268</v>
      </c>
      <c r="X253" s="11" t="e">
        <f>#REF!</f>
        <v>#REF!</v>
      </c>
      <c r="Y253" s="11" t="e">
        <f>#REF!</f>
        <v>#REF!</v>
      </c>
      <c r="Z253" s="11" t="e">
        <f>#REF!</f>
        <v>#REF!</v>
      </c>
      <c r="AA253" s="11" t="e">
        <f>#REF!</f>
        <v>#REF!</v>
      </c>
      <c r="AB253" s="11" t="e">
        <f>#REF!</f>
        <v>#REF!</v>
      </c>
      <c r="AC253" s="11" t="e">
        <f>#REF!</f>
        <v>#REF!</v>
      </c>
      <c r="AD253" s="27" t="e">
        <f t="shared" si="31"/>
        <v>#REF!</v>
      </c>
    </row>
    <row r="254" spans="1:30" x14ac:dyDescent="0.2">
      <c r="A254" s="5" t="s">
        <v>461</v>
      </c>
      <c r="B254" s="5" t="s">
        <v>462</v>
      </c>
      <c r="C254" s="11">
        <f>COCC!E248</f>
        <v>0</v>
      </c>
      <c r="D254" s="11">
        <f>PHM!E248</f>
        <v>0</v>
      </c>
      <c r="E254" s="11"/>
      <c r="F254" s="11" t="e">
        <f>#REF!</f>
        <v>#REF!</v>
      </c>
      <c r="G254" s="11" t="e">
        <f>#REF!</f>
        <v>#REF!</v>
      </c>
      <c r="H254" s="11" t="e">
        <f>#REF!</f>
        <v>#REF!</v>
      </c>
      <c r="I254" s="11" t="e">
        <f>#REF!</f>
        <v>#REF!</v>
      </c>
      <c r="J254" s="11" t="e">
        <f>#REF!</f>
        <v>#REF!</v>
      </c>
      <c r="K254" s="11" t="e">
        <f>#REF!</f>
        <v>#REF!</v>
      </c>
      <c r="L254" s="11" t="e">
        <f>#REF!</f>
        <v>#REF!</v>
      </c>
      <c r="M254" s="11"/>
      <c r="N254" s="11" t="e">
        <f t="shared" si="32"/>
        <v>#REF!</v>
      </c>
      <c r="O254" s="11" t="e">
        <f>#REF!</f>
        <v>#REF!</v>
      </c>
      <c r="P254" s="11" t="e">
        <f>#REF!</f>
        <v>#REF!</v>
      </c>
      <c r="Q254" s="11" t="e">
        <f>#REF!</f>
        <v>#REF!</v>
      </c>
      <c r="R254" s="11" t="e">
        <f>#REF!</f>
        <v>#REF!</v>
      </c>
      <c r="S254" s="11" t="e">
        <f>#REF!</f>
        <v>#REF!</v>
      </c>
      <c r="T254" s="11" t="e">
        <f>#REF!</f>
        <v>#REF!</v>
      </c>
      <c r="U254" s="11">
        <v>6615</v>
      </c>
      <c r="V254" s="11" t="e">
        <f>#REF!</f>
        <v>#REF!</v>
      </c>
      <c r="W254" s="11">
        <v>15435</v>
      </c>
      <c r="X254" s="11" t="e">
        <f>#REF!</f>
        <v>#REF!</v>
      </c>
      <c r="Y254" s="11" t="e">
        <f>#REF!</f>
        <v>#REF!</v>
      </c>
      <c r="Z254" s="11" t="e">
        <f>#REF!</f>
        <v>#REF!</v>
      </c>
      <c r="AA254" s="11" t="e">
        <f>#REF!</f>
        <v>#REF!</v>
      </c>
      <c r="AB254" s="11" t="e">
        <f>#REF!</f>
        <v>#REF!</v>
      </c>
      <c r="AC254" s="11" t="e">
        <f>#REF!</f>
        <v>#REF!</v>
      </c>
      <c r="AD254" s="27" t="e">
        <f t="shared" si="31"/>
        <v>#REF!</v>
      </c>
    </row>
    <row r="255" spans="1:30" x14ac:dyDescent="0.2">
      <c r="A255" s="5" t="s">
        <v>463</v>
      </c>
      <c r="B255" s="5" t="s">
        <v>464</v>
      </c>
      <c r="C255" s="11">
        <f>COCC!E249</f>
        <v>0</v>
      </c>
      <c r="D255" s="11">
        <f>PHM!E249</f>
        <v>0</v>
      </c>
      <c r="E255" s="11"/>
      <c r="F255" s="11" t="e">
        <f>#REF!</f>
        <v>#REF!</v>
      </c>
      <c r="G255" s="11" t="e">
        <f>#REF!</f>
        <v>#REF!</v>
      </c>
      <c r="H255" s="11" t="e">
        <f>#REF!</f>
        <v>#REF!</v>
      </c>
      <c r="I255" s="11" t="e">
        <f>#REF!</f>
        <v>#REF!</v>
      </c>
      <c r="J255" s="11" t="e">
        <f>#REF!</f>
        <v>#REF!</v>
      </c>
      <c r="K255" s="11" t="e">
        <f>#REF!</f>
        <v>#REF!</v>
      </c>
      <c r="L255" s="11" t="e">
        <f>#REF!</f>
        <v>#REF!</v>
      </c>
      <c r="M255" s="11"/>
      <c r="N255" s="11" t="e">
        <f t="shared" si="32"/>
        <v>#REF!</v>
      </c>
      <c r="O255" s="11" t="e">
        <f>#REF!</f>
        <v>#REF!</v>
      </c>
      <c r="P255" s="11" t="e">
        <f>#REF!</f>
        <v>#REF!</v>
      </c>
      <c r="Q255" s="11" t="e">
        <f>#REF!</f>
        <v>#REF!</v>
      </c>
      <c r="R255" s="11" t="e">
        <f>#REF!</f>
        <v>#REF!</v>
      </c>
      <c r="S255" s="11" t="e">
        <f>#REF!</f>
        <v>#REF!</v>
      </c>
      <c r="T255" s="11" t="e">
        <f>#REF!</f>
        <v>#REF!</v>
      </c>
      <c r="U255" s="11">
        <v>0</v>
      </c>
      <c r="V255" s="11" t="e">
        <f>#REF!</f>
        <v>#REF!</v>
      </c>
      <c r="W255" s="11">
        <v>28990</v>
      </c>
      <c r="X255" s="11" t="e">
        <f>#REF!</f>
        <v>#REF!</v>
      </c>
      <c r="Y255" s="11" t="e">
        <f>#REF!</f>
        <v>#REF!</v>
      </c>
      <c r="Z255" s="11" t="e">
        <f>#REF!</f>
        <v>#REF!</v>
      </c>
      <c r="AA255" s="11" t="e">
        <f>#REF!</f>
        <v>#REF!</v>
      </c>
      <c r="AB255" s="11" t="e">
        <f>#REF!</f>
        <v>#REF!</v>
      </c>
      <c r="AC255" s="11" t="e">
        <f>#REF!</f>
        <v>#REF!</v>
      </c>
      <c r="AD255" s="27" t="e">
        <f t="shared" si="31"/>
        <v>#REF!</v>
      </c>
    </row>
    <row r="256" spans="1:30" x14ac:dyDescent="0.2">
      <c r="A256" s="5" t="s">
        <v>465</v>
      </c>
      <c r="B256" s="5" t="s">
        <v>466</v>
      </c>
      <c r="C256" s="11">
        <f>COCC!E250</f>
        <v>0</v>
      </c>
      <c r="D256" s="11">
        <f>PHM!E250</f>
        <v>0</v>
      </c>
      <c r="E256" s="11"/>
      <c r="F256" s="11" t="e">
        <f>#REF!</f>
        <v>#REF!</v>
      </c>
      <c r="G256" s="11" t="e">
        <f>#REF!</f>
        <v>#REF!</v>
      </c>
      <c r="H256" s="11" t="e">
        <f>#REF!</f>
        <v>#REF!</v>
      </c>
      <c r="I256" s="11" t="e">
        <f>#REF!</f>
        <v>#REF!</v>
      </c>
      <c r="J256" s="11" t="e">
        <f>#REF!</f>
        <v>#REF!</v>
      </c>
      <c r="K256" s="11" t="e">
        <f>#REF!</f>
        <v>#REF!</v>
      </c>
      <c r="L256" s="11" t="e">
        <f>#REF!</f>
        <v>#REF!</v>
      </c>
      <c r="M256" s="11"/>
      <c r="N256" s="11" t="e">
        <f t="shared" si="32"/>
        <v>#REF!</v>
      </c>
      <c r="O256" s="11" t="e">
        <f>#REF!</f>
        <v>#REF!</v>
      </c>
      <c r="P256" s="11" t="e">
        <f>#REF!</f>
        <v>#REF!</v>
      </c>
      <c r="Q256" s="11" t="e">
        <f>#REF!</f>
        <v>#REF!</v>
      </c>
      <c r="R256" s="11" t="e">
        <f>#REF!</f>
        <v>#REF!</v>
      </c>
      <c r="S256" s="11" t="e">
        <f>#REF!</f>
        <v>#REF!</v>
      </c>
      <c r="T256" s="11" t="e">
        <f>#REF!</f>
        <v>#REF!</v>
      </c>
      <c r="U256" s="11">
        <v>0</v>
      </c>
      <c r="V256" s="11" t="e">
        <f>#REF!</f>
        <v>#REF!</v>
      </c>
      <c r="W256" s="11"/>
      <c r="X256" s="11" t="e">
        <f>#REF!</f>
        <v>#REF!</v>
      </c>
      <c r="Y256" s="11" t="e">
        <f>#REF!</f>
        <v>#REF!</v>
      </c>
      <c r="Z256" s="11" t="e">
        <f>#REF!</f>
        <v>#REF!</v>
      </c>
      <c r="AA256" s="11" t="e">
        <f>#REF!</f>
        <v>#REF!</v>
      </c>
      <c r="AB256" s="11" t="e">
        <f>#REF!</f>
        <v>#REF!</v>
      </c>
      <c r="AC256" s="11" t="e">
        <f>#REF!</f>
        <v>#REF!</v>
      </c>
      <c r="AD256" s="27" t="e">
        <f t="shared" si="31"/>
        <v>#REF!</v>
      </c>
    </row>
    <row r="257" spans="1:30" x14ac:dyDescent="0.2">
      <c r="A257" s="5" t="s">
        <v>467</v>
      </c>
      <c r="B257" s="5" t="s">
        <v>468</v>
      </c>
      <c r="C257" s="11">
        <f>COCC!E251</f>
        <v>0</v>
      </c>
      <c r="D257" s="11">
        <f>PHM!E251</f>
        <v>0</v>
      </c>
      <c r="E257" s="11"/>
      <c r="F257" s="11" t="e">
        <f>#REF!</f>
        <v>#REF!</v>
      </c>
      <c r="G257" s="11" t="e">
        <f>#REF!</f>
        <v>#REF!</v>
      </c>
      <c r="H257" s="11" t="e">
        <f>#REF!</f>
        <v>#REF!</v>
      </c>
      <c r="I257" s="11" t="e">
        <f>#REF!</f>
        <v>#REF!</v>
      </c>
      <c r="J257" s="11" t="e">
        <f>#REF!</f>
        <v>#REF!</v>
      </c>
      <c r="K257" s="11" t="e">
        <f>#REF!</f>
        <v>#REF!</v>
      </c>
      <c r="L257" s="11" t="e">
        <f>#REF!</f>
        <v>#REF!</v>
      </c>
      <c r="M257" s="11"/>
      <c r="N257" s="11" t="e">
        <f t="shared" si="32"/>
        <v>#REF!</v>
      </c>
      <c r="O257" s="11" t="e">
        <f>#REF!</f>
        <v>#REF!</v>
      </c>
      <c r="P257" s="11" t="e">
        <f>#REF!</f>
        <v>#REF!</v>
      </c>
      <c r="Q257" s="11" t="e">
        <f>#REF!</f>
        <v>#REF!</v>
      </c>
      <c r="R257" s="11" t="e">
        <f>#REF!</f>
        <v>#REF!</v>
      </c>
      <c r="S257" s="11" t="e">
        <f>#REF!</f>
        <v>#REF!</v>
      </c>
      <c r="T257" s="11" t="e">
        <f>#REF!</f>
        <v>#REF!</v>
      </c>
      <c r="U257" s="11">
        <v>0</v>
      </c>
      <c r="V257" s="11" t="e">
        <f>#REF!</f>
        <v>#REF!</v>
      </c>
      <c r="W257" s="11"/>
      <c r="X257" s="11" t="e">
        <f>#REF!</f>
        <v>#REF!</v>
      </c>
      <c r="Y257" s="11" t="e">
        <f>#REF!</f>
        <v>#REF!</v>
      </c>
      <c r="Z257" s="11" t="e">
        <f>#REF!</f>
        <v>#REF!</v>
      </c>
      <c r="AA257" s="11" t="e">
        <f>#REF!</f>
        <v>#REF!</v>
      </c>
      <c r="AB257" s="11" t="e">
        <f>#REF!</f>
        <v>#REF!</v>
      </c>
      <c r="AC257" s="11" t="e">
        <f>#REF!</f>
        <v>#REF!</v>
      </c>
      <c r="AD257" s="27" t="e">
        <f t="shared" si="31"/>
        <v>#REF!</v>
      </c>
    </row>
    <row r="258" spans="1:30" x14ac:dyDescent="0.2">
      <c r="A258" s="5" t="s">
        <v>469</v>
      </c>
      <c r="B258" s="5" t="s">
        <v>470</v>
      </c>
      <c r="C258" s="11">
        <f>COCC!E252</f>
        <v>0</v>
      </c>
      <c r="D258" s="11">
        <f>PHM!E252</f>
        <v>0</v>
      </c>
      <c r="E258" s="11"/>
      <c r="F258" s="11" t="e">
        <f>#REF!</f>
        <v>#REF!</v>
      </c>
      <c r="G258" s="11" t="e">
        <f>#REF!</f>
        <v>#REF!</v>
      </c>
      <c r="H258" s="11" t="e">
        <f>#REF!</f>
        <v>#REF!</v>
      </c>
      <c r="I258" s="11" t="e">
        <f>#REF!</f>
        <v>#REF!</v>
      </c>
      <c r="J258" s="11" t="e">
        <f>#REF!</f>
        <v>#REF!</v>
      </c>
      <c r="K258" s="11" t="e">
        <f>#REF!</f>
        <v>#REF!</v>
      </c>
      <c r="L258" s="11" t="e">
        <f>#REF!</f>
        <v>#REF!</v>
      </c>
      <c r="M258" s="11"/>
      <c r="N258" s="11" t="e">
        <f t="shared" si="32"/>
        <v>#REF!</v>
      </c>
      <c r="O258" s="11" t="e">
        <f>#REF!</f>
        <v>#REF!</v>
      </c>
      <c r="P258" s="11" t="e">
        <f>#REF!</f>
        <v>#REF!</v>
      </c>
      <c r="Q258" s="11" t="e">
        <f>#REF!</f>
        <v>#REF!</v>
      </c>
      <c r="R258" s="11" t="e">
        <f>#REF!</f>
        <v>#REF!</v>
      </c>
      <c r="S258" s="11" t="e">
        <f>#REF!</f>
        <v>#REF!</v>
      </c>
      <c r="T258" s="11" t="e">
        <f>#REF!</f>
        <v>#REF!</v>
      </c>
      <c r="U258" s="11">
        <v>0</v>
      </c>
      <c r="V258" s="11" t="e">
        <f>#REF!</f>
        <v>#REF!</v>
      </c>
      <c r="W258" s="11"/>
      <c r="X258" s="11" t="e">
        <f>#REF!</f>
        <v>#REF!</v>
      </c>
      <c r="Y258" s="11" t="e">
        <f>#REF!</f>
        <v>#REF!</v>
      </c>
      <c r="Z258" s="11" t="e">
        <f>#REF!</f>
        <v>#REF!</v>
      </c>
      <c r="AA258" s="11" t="e">
        <f>#REF!</f>
        <v>#REF!</v>
      </c>
      <c r="AB258" s="11" t="e">
        <f>#REF!</f>
        <v>#REF!</v>
      </c>
      <c r="AC258" s="11" t="e">
        <f>#REF!</f>
        <v>#REF!</v>
      </c>
      <c r="AD258" s="27" t="e">
        <f t="shared" si="31"/>
        <v>#REF!</v>
      </c>
    </row>
    <row r="259" spans="1:30" x14ac:dyDescent="0.2">
      <c r="A259" s="5" t="s">
        <v>471</v>
      </c>
      <c r="B259" s="5" t="s">
        <v>472</v>
      </c>
      <c r="C259" s="11">
        <f>COCC!E253</f>
        <v>0</v>
      </c>
      <c r="D259" s="11">
        <f>PHM!E253</f>
        <v>0</v>
      </c>
      <c r="E259" s="11"/>
      <c r="F259" s="11" t="e">
        <f>#REF!</f>
        <v>#REF!</v>
      </c>
      <c r="G259" s="11" t="e">
        <f>#REF!</f>
        <v>#REF!</v>
      </c>
      <c r="H259" s="11" t="e">
        <f>#REF!</f>
        <v>#REF!</v>
      </c>
      <c r="I259" s="11" t="e">
        <f>#REF!</f>
        <v>#REF!</v>
      </c>
      <c r="J259" s="11" t="e">
        <f>#REF!</f>
        <v>#REF!</v>
      </c>
      <c r="K259" s="11" t="e">
        <f>#REF!</f>
        <v>#REF!</v>
      </c>
      <c r="L259" s="11" t="e">
        <f>#REF!</f>
        <v>#REF!</v>
      </c>
      <c r="M259" s="11"/>
      <c r="N259" s="11" t="e">
        <f t="shared" si="32"/>
        <v>#REF!</v>
      </c>
      <c r="O259" s="11" t="e">
        <f>#REF!</f>
        <v>#REF!</v>
      </c>
      <c r="P259" s="11" t="e">
        <f>#REF!</f>
        <v>#REF!</v>
      </c>
      <c r="Q259" s="11" t="e">
        <f>#REF!</f>
        <v>#REF!</v>
      </c>
      <c r="R259" s="11" t="e">
        <f>#REF!</f>
        <v>#REF!</v>
      </c>
      <c r="S259" s="11" t="e">
        <f>#REF!</f>
        <v>#REF!</v>
      </c>
      <c r="T259" s="11" t="e">
        <f>#REF!</f>
        <v>#REF!</v>
      </c>
      <c r="U259" s="11">
        <v>0</v>
      </c>
      <c r="V259" s="11" t="e">
        <f>#REF!</f>
        <v>#REF!</v>
      </c>
      <c r="W259" s="11"/>
      <c r="X259" s="11" t="e">
        <f>#REF!</f>
        <v>#REF!</v>
      </c>
      <c r="Y259" s="11" t="e">
        <f>#REF!</f>
        <v>#REF!</v>
      </c>
      <c r="Z259" s="11" t="e">
        <f>#REF!</f>
        <v>#REF!</v>
      </c>
      <c r="AA259" s="11" t="e">
        <f>#REF!</f>
        <v>#REF!</v>
      </c>
      <c r="AB259" s="11" t="e">
        <f>#REF!</f>
        <v>#REF!</v>
      </c>
      <c r="AC259" s="11" t="e">
        <f>#REF!</f>
        <v>#REF!</v>
      </c>
      <c r="AD259" s="27" t="e">
        <f t="shared" si="31"/>
        <v>#REF!</v>
      </c>
    </row>
    <row r="260" spans="1:30" x14ac:dyDescent="0.2">
      <c r="A260" s="5" t="s">
        <v>473</v>
      </c>
      <c r="B260" s="5" t="s">
        <v>474</v>
      </c>
      <c r="C260" s="11">
        <f>COCC!E254</f>
        <v>0</v>
      </c>
      <c r="D260" s="11">
        <f>PHM!E254</f>
        <v>0</v>
      </c>
      <c r="E260" s="11"/>
      <c r="F260" s="11" t="e">
        <f>#REF!</f>
        <v>#REF!</v>
      </c>
      <c r="G260" s="11" t="e">
        <f>#REF!</f>
        <v>#REF!</v>
      </c>
      <c r="H260" s="11" t="e">
        <f>#REF!</f>
        <v>#REF!</v>
      </c>
      <c r="I260" s="11" t="e">
        <f>#REF!</f>
        <v>#REF!</v>
      </c>
      <c r="J260" s="11" t="e">
        <f>#REF!</f>
        <v>#REF!</v>
      </c>
      <c r="K260" s="11" t="e">
        <f>#REF!</f>
        <v>#REF!</v>
      </c>
      <c r="L260" s="11" t="e">
        <f>#REF!</f>
        <v>#REF!</v>
      </c>
      <c r="M260" s="11"/>
      <c r="N260" s="11" t="e">
        <f t="shared" si="32"/>
        <v>#REF!</v>
      </c>
      <c r="O260" s="11" t="e">
        <f>#REF!</f>
        <v>#REF!</v>
      </c>
      <c r="P260" s="11" t="e">
        <f>#REF!</f>
        <v>#REF!</v>
      </c>
      <c r="Q260" s="11" t="e">
        <f>#REF!</f>
        <v>#REF!</v>
      </c>
      <c r="R260" s="11" t="e">
        <f>#REF!</f>
        <v>#REF!</v>
      </c>
      <c r="S260" s="11" t="e">
        <f>#REF!</f>
        <v>#REF!</v>
      </c>
      <c r="T260" s="11" t="e">
        <f>#REF!</f>
        <v>#REF!</v>
      </c>
      <c r="U260" s="11">
        <v>0</v>
      </c>
      <c r="V260" s="11" t="e">
        <f>#REF!</f>
        <v>#REF!</v>
      </c>
      <c r="W260" s="11"/>
      <c r="X260" s="11" t="e">
        <f>#REF!</f>
        <v>#REF!</v>
      </c>
      <c r="Y260" s="11" t="e">
        <f>#REF!</f>
        <v>#REF!</v>
      </c>
      <c r="Z260" s="11" t="e">
        <f>#REF!</f>
        <v>#REF!</v>
      </c>
      <c r="AA260" s="11" t="e">
        <f>#REF!</f>
        <v>#REF!</v>
      </c>
      <c r="AB260" s="11" t="e">
        <f>#REF!</f>
        <v>#REF!</v>
      </c>
      <c r="AC260" s="11" t="e">
        <f>#REF!</f>
        <v>#REF!</v>
      </c>
      <c r="AD260" s="27" t="e">
        <f t="shared" si="31"/>
        <v>#REF!</v>
      </c>
    </row>
    <row r="261" spans="1:30" x14ac:dyDescent="0.2">
      <c r="A261" s="5" t="s">
        <v>475</v>
      </c>
      <c r="B261" s="5" t="s">
        <v>476</v>
      </c>
      <c r="C261" s="11">
        <f>COCC!E255</f>
        <v>0</v>
      </c>
      <c r="D261" s="11">
        <f>PHM!E255</f>
        <v>0</v>
      </c>
      <c r="E261" s="11"/>
      <c r="F261" s="11" t="e">
        <f>#REF!</f>
        <v>#REF!</v>
      </c>
      <c r="G261" s="11" t="e">
        <f>#REF!</f>
        <v>#REF!</v>
      </c>
      <c r="H261" s="11" t="e">
        <f>#REF!</f>
        <v>#REF!</v>
      </c>
      <c r="I261" s="11" t="e">
        <f>#REF!</f>
        <v>#REF!</v>
      </c>
      <c r="J261" s="11" t="e">
        <f>#REF!</f>
        <v>#REF!</v>
      </c>
      <c r="K261" s="11" t="e">
        <f>#REF!</f>
        <v>#REF!</v>
      </c>
      <c r="L261" s="11" t="e">
        <f>#REF!</f>
        <v>#REF!</v>
      </c>
      <c r="M261" s="11"/>
      <c r="N261" s="11" t="e">
        <f t="shared" si="32"/>
        <v>#REF!</v>
      </c>
      <c r="O261" s="11" t="e">
        <f>#REF!</f>
        <v>#REF!</v>
      </c>
      <c r="P261" s="11" t="e">
        <f>#REF!</f>
        <v>#REF!</v>
      </c>
      <c r="Q261" s="11" t="e">
        <f>#REF!</f>
        <v>#REF!</v>
      </c>
      <c r="R261" s="11" t="e">
        <f>#REF!</f>
        <v>#REF!</v>
      </c>
      <c r="S261" s="11" t="e">
        <f>#REF!</f>
        <v>#REF!</v>
      </c>
      <c r="T261" s="11" t="e">
        <f>#REF!</f>
        <v>#REF!</v>
      </c>
      <c r="U261" s="11">
        <v>0</v>
      </c>
      <c r="V261" s="11" t="e">
        <f>#REF!</f>
        <v>#REF!</v>
      </c>
      <c r="W261" s="11"/>
      <c r="X261" s="11" t="e">
        <f>#REF!</f>
        <v>#REF!</v>
      </c>
      <c r="Y261" s="11" t="e">
        <f>#REF!</f>
        <v>#REF!</v>
      </c>
      <c r="Z261" s="11" t="e">
        <f>#REF!</f>
        <v>#REF!</v>
      </c>
      <c r="AA261" s="11" t="e">
        <f>#REF!</f>
        <v>#REF!</v>
      </c>
      <c r="AB261" s="11" t="e">
        <f>#REF!</f>
        <v>#REF!</v>
      </c>
      <c r="AC261" s="11" t="e">
        <f>#REF!</f>
        <v>#REF!</v>
      </c>
      <c r="AD261" s="27" t="e">
        <f t="shared" si="31"/>
        <v>#REF!</v>
      </c>
    </row>
    <row r="262" spans="1:30" x14ac:dyDescent="0.2">
      <c r="A262" s="5" t="s">
        <v>477</v>
      </c>
      <c r="B262" s="5" t="s">
        <v>478</v>
      </c>
      <c r="C262" s="11">
        <f>COCC!E256</f>
        <v>0</v>
      </c>
      <c r="D262" s="11">
        <f>PHM!E256</f>
        <v>0</v>
      </c>
      <c r="E262" s="11"/>
      <c r="F262" s="11" t="e">
        <f>#REF!</f>
        <v>#REF!</v>
      </c>
      <c r="G262" s="11" t="e">
        <f>#REF!</f>
        <v>#REF!</v>
      </c>
      <c r="H262" s="11" t="e">
        <f>#REF!</f>
        <v>#REF!</v>
      </c>
      <c r="I262" s="11" t="e">
        <f>#REF!</f>
        <v>#REF!</v>
      </c>
      <c r="J262" s="11" t="e">
        <f>#REF!</f>
        <v>#REF!</v>
      </c>
      <c r="K262" s="11" t="e">
        <f>#REF!</f>
        <v>#REF!</v>
      </c>
      <c r="L262" s="11" t="e">
        <f>#REF!</f>
        <v>#REF!</v>
      </c>
      <c r="M262" s="11"/>
      <c r="N262" s="11" t="e">
        <f t="shared" si="32"/>
        <v>#REF!</v>
      </c>
      <c r="O262" s="11" t="e">
        <f>#REF!</f>
        <v>#REF!</v>
      </c>
      <c r="P262" s="11" t="e">
        <f>#REF!</f>
        <v>#REF!</v>
      </c>
      <c r="Q262" s="11" t="e">
        <f>#REF!</f>
        <v>#REF!</v>
      </c>
      <c r="R262" s="11" t="e">
        <f>#REF!</f>
        <v>#REF!</v>
      </c>
      <c r="S262" s="11" t="e">
        <f>#REF!</f>
        <v>#REF!</v>
      </c>
      <c r="T262" s="11" t="e">
        <f>#REF!</f>
        <v>#REF!</v>
      </c>
      <c r="U262" s="11">
        <v>0</v>
      </c>
      <c r="V262" s="11" t="e">
        <f>#REF!</f>
        <v>#REF!</v>
      </c>
      <c r="W262" s="11"/>
      <c r="X262" s="11" t="e">
        <f>#REF!</f>
        <v>#REF!</v>
      </c>
      <c r="Y262" s="11" t="e">
        <f>#REF!</f>
        <v>#REF!</v>
      </c>
      <c r="Z262" s="11" t="e">
        <f>#REF!</f>
        <v>#REF!</v>
      </c>
      <c r="AA262" s="11" t="e">
        <f>#REF!</f>
        <v>#REF!</v>
      </c>
      <c r="AB262" s="11" t="e">
        <f>#REF!</f>
        <v>#REF!</v>
      </c>
      <c r="AC262" s="11" t="e">
        <f>#REF!</f>
        <v>#REF!</v>
      </c>
      <c r="AD262" s="27" t="e">
        <f t="shared" si="31"/>
        <v>#REF!</v>
      </c>
    </row>
    <row r="263" spans="1:30" x14ac:dyDescent="0.2">
      <c r="A263" s="5" t="s">
        <v>479</v>
      </c>
      <c r="B263" s="5" t="s">
        <v>480</v>
      </c>
      <c r="C263" s="11">
        <f>COCC!E257</f>
        <v>0</v>
      </c>
      <c r="D263" s="11">
        <f>PHM!E257</f>
        <v>0</v>
      </c>
      <c r="E263" s="11"/>
      <c r="F263" s="11" t="e">
        <f>#REF!</f>
        <v>#REF!</v>
      </c>
      <c r="G263" s="11" t="e">
        <f>#REF!</f>
        <v>#REF!</v>
      </c>
      <c r="H263" s="11" t="e">
        <f>#REF!</f>
        <v>#REF!</v>
      </c>
      <c r="I263" s="11" t="e">
        <f>#REF!</f>
        <v>#REF!</v>
      </c>
      <c r="J263" s="11" t="e">
        <f>#REF!</f>
        <v>#REF!</v>
      </c>
      <c r="K263" s="11" t="e">
        <f>#REF!</f>
        <v>#REF!</v>
      </c>
      <c r="L263" s="11" t="e">
        <f>#REF!</f>
        <v>#REF!</v>
      </c>
      <c r="M263" s="11"/>
      <c r="N263" s="11" t="e">
        <f t="shared" si="32"/>
        <v>#REF!</v>
      </c>
      <c r="O263" s="11" t="e">
        <f>#REF!</f>
        <v>#REF!</v>
      </c>
      <c r="P263" s="11" t="e">
        <f>#REF!</f>
        <v>#REF!</v>
      </c>
      <c r="Q263" s="11" t="e">
        <f>#REF!</f>
        <v>#REF!</v>
      </c>
      <c r="R263" s="11" t="e">
        <f>#REF!</f>
        <v>#REF!</v>
      </c>
      <c r="S263" s="11" t="e">
        <f>#REF!</f>
        <v>#REF!</v>
      </c>
      <c r="T263" s="11" t="e">
        <f>#REF!</f>
        <v>#REF!</v>
      </c>
      <c r="U263" s="11">
        <v>0</v>
      </c>
      <c r="V263" s="11" t="e">
        <f>#REF!</f>
        <v>#REF!</v>
      </c>
      <c r="W263" s="11">
        <v>3865</v>
      </c>
      <c r="X263" s="11" t="e">
        <f>#REF!</f>
        <v>#REF!</v>
      </c>
      <c r="Y263" s="11" t="e">
        <f>#REF!</f>
        <v>#REF!</v>
      </c>
      <c r="Z263" s="11" t="e">
        <f>#REF!</f>
        <v>#REF!</v>
      </c>
      <c r="AA263" s="11" t="e">
        <f>#REF!</f>
        <v>#REF!</v>
      </c>
      <c r="AB263" s="11" t="e">
        <f>#REF!</f>
        <v>#REF!</v>
      </c>
      <c r="AC263" s="11" t="e">
        <f>#REF!</f>
        <v>#REF!</v>
      </c>
      <c r="AD263" s="27" t="e">
        <f t="shared" si="31"/>
        <v>#REF!</v>
      </c>
    </row>
    <row r="264" spans="1:30" x14ac:dyDescent="0.2">
      <c r="A264" s="5" t="s">
        <v>481</v>
      </c>
      <c r="B264" s="5" t="s">
        <v>482</v>
      </c>
      <c r="C264" s="11">
        <f>COCC!E258</f>
        <v>0</v>
      </c>
      <c r="D264" s="11">
        <f>PHM!E258</f>
        <v>0</v>
      </c>
      <c r="E264" s="11"/>
      <c r="F264" s="11" t="e">
        <f>#REF!</f>
        <v>#REF!</v>
      </c>
      <c r="G264" s="11" t="e">
        <f>#REF!</f>
        <v>#REF!</v>
      </c>
      <c r="H264" s="11" t="e">
        <f>#REF!</f>
        <v>#REF!</v>
      </c>
      <c r="I264" s="11" t="e">
        <f>#REF!</f>
        <v>#REF!</v>
      </c>
      <c r="J264" s="11" t="e">
        <f>#REF!</f>
        <v>#REF!</v>
      </c>
      <c r="K264" s="11" t="e">
        <f>#REF!</f>
        <v>#REF!</v>
      </c>
      <c r="L264" s="11" t="e">
        <f>#REF!</f>
        <v>#REF!</v>
      </c>
      <c r="M264" s="11"/>
      <c r="N264" s="11" t="e">
        <f t="shared" si="32"/>
        <v>#REF!</v>
      </c>
      <c r="O264" s="11" t="e">
        <f>#REF!</f>
        <v>#REF!</v>
      </c>
      <c r="P264" s="11" t="e">
        <f>#REF!</f>
        <v>#REF!</v>
      </c>
      <c r="Q264" s="11" t="e">
        <f>#REF!</f>
        <v>#REF!</v>
      </c>
      <c r="R264" s="11" t="e">
        <f>#REF!</f>
        <v>#REF!</v>
      </c>
      <c r="S264" s="11" t="e">
        <f>#REF!</f>
        <v>#REF!</v>
      </c>
      <c r="T264" s="11" t="e">
        <f>#REF!</f>
        <v>#REF!</v>
      </c>
      <c r="U264" s="11">
        <v>0</v>
      </c>
      <c r="V264" s="11" t="e">
        <f>#REF!</f>
        <v>#REF!</v>
      </c>
      <c r="W264" s="11"/>
      <c r="X264" s="11" t="e">
        <f>#REF!</f>
        <v>#REF!</v>
      </c>
      <c r="Y264" s="11" t="e">
        <f>#REF!</f>
        <v>#REF!</v>
      </c>
      <c r="Z264" s="11" t="e">
        <f>#REF!</f>
        <v>#REF!</v>
      </c>
      <c r="AA264" s="11" t="e">
        <f>#REF!</f>
        <v>#REF!</v>
      </c>
      <c r="AB264" s="11" t="e">
        <f>#REF!</f>
        <v>#REF!</v>
      </c>
      <c r="AC264" s="11" t="e">
        <f>#REF!</f>
        <v>#REF!</v>
      </c>
      <c r="AD264" s="27" t="e">
        <f t="shared" si="31"/>
        <v>#REF!</v>
      </c>
    </row>
    <row r="265" spans="1:30" x14ac:dyDescent="0.2">
      <c r="A265" s="5" t="s">
        <v>483</v>
      </c>
      <c r="B265" s="5" t="s">
        <v>484</v>
      </c>
      <c r="C265" s="11">
        <f>COCC!E259</f>
        <v>0</v>
      </c>
      <c r="D265" s="11">
        <f>PHM!E259</f>
        <v>0</v>
      </c>
      <c r="E265" s="11"/>
      <c r="F265" s="11" t="e">
        <f>#REF!</f>
        <v>#REF!</v>
      </c>
      <c r="G265" s="11" t="e">
        <f>#REF!</f>
        <v>#REF!</v>
      </c>
      <c r="H265" s="11" t="e">
        <f>#REF!</f>
        <v>#REF!</v>
      </c>
      <c r="I265" s="11" t="e">
        <f>#REF!</f>
        <v>#REF!</v>
      </c>
      <c r="J265" s="11" t="e">
        <f>#REF!</f>
        <v>#REF!</v>
      </c>
      <c r="K265" s="11" t="e">
        <f>#REF!</f>
        <v>#REF!</v>
      </c>
      <c r="L265" s="11" t="e">
        <f>#REF!</f>
        <v>#REF!</v>
      </c>
      <c r="M265" s="11"/>
      <c r="N265" s="11" t="e">
        <f t="shared" si="32"/>
        <v>#REF!</v>
      </c>
      <c r="O265" s="11" t="e">
        <f>#REF!</f>
        <v>#REF!</v>
      </c>
      <c r="P265" s="11" t="e">
        <f>#REF!</f>
        <v>#REF!</v>
      </c>
      <c r="Q265" s="11" t="e">
        <f>#REF!</f>
        <v>#REF!</v>
      </c>
      <c r="R265" s="11" t="e">
        <f>#REF!</f>
        <v>#REF!</v>
      </c>
      <c r="S265" s="11" t="e">
        <f>#REF!</f>
        <v>#REF!</v>
      </c>
      <c r="T265" s="11" t="e">
        <f>#REF!</f>
        <v>#REF!</v>
      </c>
      <c r="U265" s="11">
        <v>0</v>
      </c>
      <c r="V265" s="11" t="e">
        <f>#REF!</f>
        <v>#REF!</v>
      </c>
      <c r="W265" s="11"/>
      <c r="X265" s="11" t="e">
        <f>#REF!</f>
        <v>#REF!</v>
      </c>
      <c r="Y265" s="11" t="e">
        <f>#REF!</f>
        <v>#REF!</v>
      </c>
      <c r="Z265" s="11" t="e">
        <f>#REF!</f>
        <v>#REF!</v>
      </c>
      <c r="AA265" s="11" t="e">
        <f>#REF!</f>
        <v>#REF!</v>
      </c>
      <c r="AB265" s="11" t="e">
        <f>#REF!</f>
        <v>#REF!</v>
      </c>
      <c r="AC265" s="11" t="e">
        <f>#REF!</f>
        <v>#REF!</v>
      </c>
      <c r="AD265" s="27" t="e">
        <f t="shared" si="31"/>
        <v>#REF!</v>
      </c>
    </row>
    <row r="266" spans="1:30" x14ac:dyDescent="0.2">
      <c r="A266" s="5" t="s">
        <v>485</v>
      </c>
      <c r="B266" s="5" t="s">
        <v>486</v>
      </c>
      <c r="C266" s="11">
        <f>COCC!E260</f>
        <v>0</v>
      </c>
      <c r="D266" s="11">
        <f>PHM!E260</f>
        <v>0</v>
      </c>
      <c r="E266" s="11"/>
      <c r="F266" s="11" t="e">
        <f>#REF!</f>
        <v>#REF!</v>
      </c>
      <c r="G266" s="11" t="e">
        <f>#REF!</f>
        <v>#REF!</v>
      </c>
      <c r="H266" s="11" t="e">
        <f>#REF!</f>
        <v>#REF!</v>
      </c>
      <c r="I266" s="11" t="e">
        <f>#REF!</f>
        <v>#REF!</v>
      </c>
      <c r="J266" s="11" t="e">
        <f>#REF!</f>
        <v>#REF!</v>
      </c>
      <c r="K266" s="11" t="e">
        <f>#REF!</f>
        <v>#REF!</v>
      </c>
      <c r="L266" s="11" t="e">
        <f>#REF!</f>
        <v>#REF!</v>
      </c>
      <c r="M266" s="11"/>
      <c r="N266" s="11" t="e">
        <f t="shared" si="32"/>
        <v>#REF!</v>
      </c>
      <c r="O266" s="11" t="e">
        <f>#REF!</f>
        <v>#REF!</v>
      </c>
      <c r="P266" s="11" t="e">
        <f>#REF!</f>
        <v>#REF!</v>
      </c>
      <c r="Q266" s="11" t="e">
        <f>#REF!</f>
        <v>#REF!</v>
      </c>
      <c r="R266" s="11" t="e">
        <f>#REF!</f>
        <v>#REF!</v>
      </c>
      <c r="S266" s="11" t="e">
        <f>#REF!</f>
        <v>#REF!</v>
      </c>
      <c r="T266" s="11" t="e">
        <f>#REF!</f>
        <v>#REF!</v>
      </c>
      <c r="U266" s="11">
        <v>0</v>
      </c>
      <c r="V266" s="11" t="e">
        <f>#REF!</f>
        <v>#REF!</v>
      </c>
      <c r="W266" s="11"/>
      <c r="X266" s="11" t="e">
        <f>#REF!</f>
        <v>#REF!</v>
      </c>
      <c r="Y266" s="11" t="e">
        <f>#REF!</f>
        <v>#REF!</v>
      </c>
      <c r="Z266" s="11" t="e">
        <f>#REF!</f>
        <v>#REF!</v>
      </c>
      <c r="AA266" s="11" t="e">
        <f>#REF!</f>
        <v>#REF!</v>
      </c>
      <c r="AB266" s="11" t="e">
        <f>#REF!</f>
        <v>#REF!</v>
      </c>
      <c r="AC266" s="11" t="e">
        <f>#REF!</f>
        <v>#REF!</v>
      </c>
      <c r="AD266" s="27" t="e">
        <f t="shared" si="31"/>
        <v>#REF!</v>
      </c>
    </row>
    <row r="267" spans="1:30" x14ac:dyDescent="0.2">
      <c r="A267" s="5" t="s">
        <v>487</v>
      </c>
      <c r="B267" s="5" t="s">
        <v>488</v>
      </c>
      <c r="C267" s="11">
        <f>COCC!E261</f>
        <v>0</v>
      </c>
      <c r="D267" s="11">
        <f>PHM!E261</f>
        <v>0</v>
      </c>
      <c r="E267" s="11"/>
      <c r="F267" s="11" t="e">
        <f>#REF!</f>
        <v>#REF!</v>
      </c>
      <c r="G267" s="11" t="e">
        <f>#REF!</f>
        <v>#REF!</v>
      </c>
      <c r="H267" s="11" t="e">
        <f>#REF!</f>
        <v>#REF!</v>
      </c>
      <c r="I267" s="11" t="e">
        <f>#REF!</f>
        <v>#REF!</v>
      </c>
      <c r="J267" s="11" t="e">
        <f>#REF!</f>
        <v>#REF!</v>
      </c>
      <c r="K267" s="11" t="e">
        <f>#REF!</f>
        <v>#REF!</v>
      </c>
      <c r="L267" s="11" t="e">
        <f>#REF!</f>
        <v>#REF!</v>
      </c>
      <c r="M267" s="11"/>
      <c r="N267" s="11" t="e">
        <f t="shared" si="32"/>
        <v>#REF!</v>
      </c>
      <c r="O267" s="11" t="e">
        <f>#REF!</f>
        <v>#REF!</v>
      </c>
      <c r="P267" s="11" t="e">
        <f>#REF!</f>
        <v>#REF!</v>
      </c>
      <c r="Q267" s="11" t="e">
        <f>#REF!</f>
        <v>#REF!</v>
      </c>
      <c r="R267" s="11" t="e">
        <f>#REF!</f>
        <v>#REF!</v>
      </c>
      <c r="S267" s="11" t="e">
        <f>#REF!</f>
        <v>#REF!</v>
      </c>
      <c r="T267" s="11" t="e">
        <f>#REF!</f>
        <v>#REF!</v>
      </c>
      <c r="U267" s="11">
        <v>0</v>
      </c>
      <c r="V267" s="11" t="e">
        <f>#REF!</f>
        <v>#REF!</v>
      </c>
      <c r="W267" s="11"/>
      <c r="X267" s="11" t="e">
        <f>#REF!</f>
        <v>#REF!</v>
      </c>
      <c r="Y267" s="11" t="e">
        <f>#REF!</f>
        <v>#REF!</v>
      </c>
      <c r="Z267" s="11" t="e">
        <f>#REF!</f>
        <v>#REF!</v>
      </c>
      <c r="AA267" s="11" t="e">
        <f>#REF!</f>
        <v>#REF!</v>
      </c>
      <c r="AB267" s="11" t="e">
        <f>#REF!</f>
        <v>#REF!</v>
      </c>
      <c r="AC267" s="11" t="e">
        <f>#REF!</f>
        <v>#REF!</v>
      </c>
      <c r="AD267" s="27" t="e">
        <f t="shared" si="31"/>
        <v>#REF!</v>
      </c>
    </row>
    <row r="268" spans="1:30" x14ac:dyDescent="0.2">
      <c r="A268" s="5" t="s">
        <v>489</v>
      </c>
      <c r="B268" s="5" t="s">
        <v>490</v>
      </c>
      <c r="C268" s="11">
        <f>COCC!E262</f>
        <v>0</v>
      </c>
      <c r="D268" s="11">
        <f>PHM!E262</f>
        <v>0</v>
      </c>
      <c r="E268" s="11"/>
      <c r="F268" s="11" t="e">
        <f>#REF!</f>
        <v>#REF!</v>
      </c>
      <c r="G268" s="11" t="e">
        <f>#REF!</f>
        <v>#REF!</v>
      </c>
      <c r="H268" s="11" t="e">
        <f>#REF!</f>
        <v>#REF!</v>
      </c>
      <c r="I268" s="11" t="e">
        <f>#REF!</f>
        <v>#REF!</v>
      </c>
      <c r="J268" s="11" t="e">
        <f>#REF!</f>
        <v>#REF!</v>
      </c>
      <c r="K268" s="11" t="e">
        <f>#REF!</f>
        <v>#REF!</v>
      </c>
      <c r="L268" s="11" t="e">
        <f>#REF!</f>
        <v>#REF!</v>
      </c>
      <c r="M268" s="11"/>
      <c r="N268" s="11" t="e">
        <f t="shared" si="32"/>
        <v>#REF!</v>
      </c>
      <c r="O268" s="11" t="e">
        <f>#REF!</f>
        <v>#REF!</v>
      </c>
      <c r="P268" s="11" t="e">
        <f>#REF!</f>
        <v>#REF!</v>
      </c>
      <c r="Q268" s="11" t="e">
        <f>#REF!</f>
        <v>#REF!</v>
      </c>
      <c r="R268" s="11" t="e">
        <f>#REF!</f>
        <v>#REF!</v>
      </c>
      <c r="S268" s="11" t="e">
        <f>#REF!</f>
        <v>#REF!</v>
      </c>
      <c r="T268" s="11" t="e">
        <f>#REF!</f>
        <v>#REF!</v>
      </c>
      <c r="U268" s="11">
        <v>0</v>
      </c>
      <c r="V268" s="11" t="e">
        <f>#REF!</f>
        <v>#REF!</v>
      </c>
      <c r="W268" s="11"/>
      <c r="X268" s="11" t="e">
        <f>#REF!</f>
        <v>#REF!</v>
      </c>
      <c r="Y268" s="11" t="e">
        <f>#REF!</f>
        <v>#REF!</v>
      </c>
      <c r="Z268" s="11" t="e">
        <f>#REF!</f>
        <v>#REF!</v>
      </c>
      <c r="AA268" s="11" t="e">
        <f>#REF!</f>
        <v>#REF!</v>
      </c>
      <c r="AB268" s="11" t="e">
        <f>#REF!</f>
        <v>#REF!</v>
      </c>
      <c r="AC268" s="11" t="e">
        <f>#REF!</f>
        <v>#REF!</v>
      </c>
      <c r="AD268" s="27" t="e">
        <f t="shared" si="31"/>
        <v>#REF!</v>
      </c>
    </row>
    <row r="269" spans="1:30" x14ac:dyDescent="0.2">
      <c r="A269" s="5" t="s">
        <v>491</v>
      </c>
      <c r="B269" s="5" t="s">
        <v>492</v>
      </c>
      <c r="C269" s="11">
        <f>COCC!E263</f>
        <v>0</v>
      </c>
      <c r="D269" s="11">
        <f>PHM!E263</f>
        <v>0</v>
      </c>
      <c r="E269" s="11"/>
      <c r="F269" s="11" t="e">
        <f>#REF!</f>
        <v>#REF!</v>
      </c>
      <c r="G269" s="11" t="e">
        <f>#REF!</f>
        <v>#REF!</v>
      </c>
      <c r="H269" s="11" t="e">
        <f>#REF!</f>
        <v>#REF!</v>
      </c>
      <c r="I269" s="11" t="e">
        <f>#REF!</f>
        <v>#REF!</v>
      </c>
      <c r="J269" s="11" t="e">
        <f>#REF!</f>
        <v>#REF!</v>
      </c>
      <c r="K269" s="11" t="e">
        <f>#REF!</f>
        <v>#REF!</v>
      </c>
      <c r="L269" s="11" t="e">
        <f>#REF!</f>
        <v>#REF!</v>
      </c>
      <c r="M269" s="11"/>
      <c r="N269" s="11" t="e">
        <f t="shared" si="32"/>
        <v>#REF!</v>
      </c>
      <c r="O269" s="11" t="e">
        <f>#REF!</f>
        <v>#REF!</v>
      </c>
      <c r="P269" s="11" t="e">
        <f>#REF!</f>
        <v>#REF!</v>
      </c>
      <c r="Q269" s="11" t="e">
        <f>#REF!</f>
        <v>#REF!</v>
      </c>
      <c r="R269" s="11" t="e">
        <f>#REF!</f>
        <v>#REF!</v>
      </c>
      <c r="S269" s="11" t="e">
        <f>#REF!</f>
        <v>#REF!</v>
      </c>
      <c r="T269" s="11" t="e">
        <f>#REF!</f>
        <v>#REF!</v>
      </c>
      <c r="U269" s="11">
        <v>0</v>
      </c>
      <c r="V269" s="11" t="e">
        <f>#REF!</f>
        <v>#REF!</v>
      </c>
      <c r="W269" s="11"/>
      <c r="X269" s="11" t="e">
        <f>#REF!</f>
        <v>#REF!</v>
      </c>
      <c r="Y269" s="11" t="e">
        <f>#REF!</f>
        <v>#REF!</v>
      </c>
      <c r="Z269" s="11" t="e">
        <f>#REF!</f>
        <v>#REF!</v>
      </c>
      <c r="AA269" s="11" t="e">
        <f>#REF!</f>
        <v>#REF!</v>
      </c>
      <c r="AB269" s="11" t="e">
        <f>#REF!</f>
        <v>#REF!</v>
      </c>
      <c r="AC269" s="11" t="e">
        <f>#REF!</f>
        <v>#REF!</v>
      </c>
      <c r="AD269" s="27" t="e">
        <f t="shared" si="31"/>
        <v>#REF!</v>
      </c>
    </row>
    <row r="270" spans="1:30" x14ac:dyDescent="0.2">
      <c r="A270" s="5" t="s">
        <v>493</v>
      </c>
      <c r="B270" s="5" t="s">
        <v>494</v>
      </c>
      <c r="C270" s="11">
        <f>COCC!E264</f>
        <v>0</v>
      </c>
      <c r="D270" s="11">
        <f>PHM!E264</f>
        <v>0</v>
      </c>
      <c r="E270" s="11"/>
      <c r="F270" s="11" t="e">
        <f>#REF!</f>
        <v>#REF!</v>
      </c>
      <c r="G270" s="11" t="e">
        <f>#REF!</f>
        <v>#REF!</v>
      </c>
      <c r="H270" s="11" t="e">
        <f>#REF!</f>
        <v>#REF!</v>
      </c>
      <c r="I270" s="11" t="e">
        <f>#REF!</f>
        <v>#REF!</v>
      </c>
      <c r="J270" s="11" t="e">
        <f>#REF!</f>
        <v>#REF!</v>
      </c>
      <c r="K270" s="11" t="e">
        <f>#REF!</f>
        <v>#REF!</v>
      </c>
      <c r="L270" s="11" t="e">
        <f>#REF!</f>
        <v>#REF!</v>
      </c>
      <c r="M270" s="11"/>
      <c r="N270" s="11" t="e">
        <f t="shared" si="32"/>
        <v>#REF!</v>
      </c>
      <c r="O270" s="11" t="e">
        <f>#REF!</f>
        <v>#REF!</v>
      </c>
      <c r="P270" s="11" t="e">
        <f>#REF!</f>
        <v>#REF!</v>
      </c>
      <c r="Q270" s="11" t="e">
        <f>#REF!</f>
        <v>#REF!</v>
      </c>
      <c r="R270" s="11" t="e">
        <f>#REF!</f>
        <v>#REF!</v>
      </c>
      <c r="S270" s="11" t="e">
        <f>#REF!</f>
        <v>#REF!</v>
      </c>
      <c r="T270" s="11" t="e">
        <f>#REF!</f>
        <v>#REF!</v>
      </c>
      <c r="U270" s="11">
        <v>0</v>
      </c>
      <c r="V270" s="11" t="e">
        <f>#REF!</f>
        <v>#REF!</v>
      </c>
      <c r="W270" s="11"/>
      <c r="X270" s="11" t="e">
        <f>#REF!</f>
        <v>#REF!</v>
      </c>
      <c r="Y270" s="11" t="e">
        <f>#REF!</f>
        <v>#REF!</v>
      </c>
      <c r="Z270" s="11" t="e">
        <f>#REF!</f>
        <v>#REF!</v>
      </c>
      <c r="AA270" s="11" t="e">
        <f>#REF!</f>
        <v>#REF!</v>
      </c>
      <c r="AB270" s="11" t="e">
        <f>#REF!</f>
        <v>#REF!</v>
      </c>
      <c r="AC270" s="11" t="e">
        <f>#REF!</f>
        <v>#REF!</v>
      </c>
      <c r="AD270" s="27" t="e">
        <f t="shared" si="31"/>
        <v>#REF!</v>
      </c>
    </row>
    <row r="271" spans="1:30" x14ac:dyDescent="0.2">
      <c r="A271" s="5" t="s">
        <v>495</v>
      </c>
      <c r="B271" s="5" t="s">
        <v>496</v>
      </c>
      <c r="C271" s="11">
        <f>COCC!E265</f>
        <v>0</v>
      </c>
      <c r="D271" s="11">
        <f>PHM!E265</f>
        <v>0</v>
      </c>
      <c r="E271" s="11"/>
      <c r="F271" s="11" t="e">
        <f>#REF!</f>
        <v>#REF!</v>
      </c>
      <c r="G271" s="11" t="e">
        <f>#REF!</f>
        <v>#REF!</v>
      </c>
      <c r="H271" s="11" t="e">
        <f>#REF!</f>
        <v>#REF!</v>
      </c>
      <c r="I271" s="11" t="e">
        <f>#REF!</f>
        <v>#REF!</v>
      </c>
      <c r="J271" s="11" t="e">
        <f>#REF!</f>
        <v>#REF!</v>
      </c>
      <c r="K271" s="11" t="e">
        <f>#REF!</f>
        <v>#REF!</v>
      </c>
      <c r="L271" s="11" t="e">
        <f>#REF!</f>
        <v>#REF!</v>
      </c>
      <c r="M271" s="11"/>
      <c r="N271" s="11" t="e">
        <f t="shared" si="32"/>
        <v>#REF!</v>
      </c>
      <c r="O271" s="11" t="e">
        <f>#REF!</f>
        <v>#REF!</v>
      </c>
      <c r="P271" s="11" t="e">
        <f>#REF!</f>
        <v>#REF!</v>
      </c>
      <c r="Q271" s="11" t="e">
        <f>#REF!</f>
        <v>#REF!</v>
      </c>
      <c r="R271" s="11" t="e">
        <f>#REF!</f>
        <v>#REF!</v>
      </c>
      <c r="S271" s="11" t="e">
        <f>#REF!</f>
        <v>#REF!</v>
      </c>
      <c r="T271" s="11" t="e">
        <f>#REF!</f>
        <v>#REF!</v>
      </c>
      <c r="U271" s="11">
        <v>0</v>
      </c>
      <c r="V271" s="11" t="e">
        <f>#REF!</f>
        <v>#REF!</v>
      </c>
      <c r="W271" s="11">
        <v>1496</v>
      </c>
      <c r="X271" s="11" t="e">
        <f>#REF!</f>
        <v>#REF!</v>
      </c>
      <c r="Y271" s="11" t="e">
        <f>#REF!</f>
        <v>#REF!</v>
      </c>
      <c r="Z271" s="11" t="e">
        <f>#REF!</f>
        <v>#REF!</v>
      </c>
      <c r="AA271" s="11" t="e">
        <f>#REF!</f>
        <v>#REF!</v>
      </c>
      <c r="AB271" s="11" t="e">
        <f>#REF!</f>
        <v>#REF!</v>
      </c>
      <c r="AC271" s="11" t="e">
        <f>#REF!</f>
        <v>#REF!</v>
      </c>
      <c r="AD271" s="27" t="e">
        <f t="shared" si="31"/>
        <v>#REF!</v>
      </c>
    </row>
    <row r="272" spans="1:30" x14ac:dyDescent="0.2">
      <c r="A272" s="5" t="s">
        <v>497</v>
      </c>
      <c r="B272" s="5" t="s">
        <v>498</v>
      </c>
      <c r="C272" s="11">
        <f>COCC!E266</f>
        <v>0</v>
      </c>
      <c r="D272" s="11">
        <f>PHM!E266</f>
        <v>0</v>
      </c>
      <c r="E272" s="11"/>
      <c r="F272" s="11" t="e">
        <f>#REF!</f>
        <v>#REF!</v>
      </c>
      <c r="G272" s="11" t="e">
        <f>#REF!</f>
        <v>#REF!</v>
      </c>
      <c r="H272" s="11" t="e">
        <f>#REF!</f>
        <v>#REF!</v>
      </c>
      <c r="I272" s="11" t="e">
        <f>#REF!</f>
        <v>#REF!</v>
      </c>
      <c r="J272" s="11" t="e">
        <f>#REF!</f>
        <v>#REF!</v>
      </c>
      <c r="K272" s="11" t="e">
        <f>#REF!</f>
        <v>#REF!</v>
      </c>
      <c r="L272" s="11" t="e">
        <f>#REF!</f>
        <v>#REF!</v>
      </c>
      <c r="M272" s="11"/>
      <c r="N272" s="11" t="e">
        <f t="shared" si="32"/>
        <v>#REF!</v>
      </c>
      <c r="O272" s="11" t="e">
        <f>#REF!</f>
        <v>#REF!</v>
      </c>
      <c r="P272" s="11" t="e">
        <f>#REF!</f>
        <v>#REF!</v>
      </c>
      <c r="Q272" s="11" t="e">
        <f>#REF!</f>
        <v>#REF!</v>
      </c>
      <c r="R272" s="11" t="e">
        <f>#REF!</f>
        <v>#REF!</v>
      </c>
      <c r="S272" s="11" t="e">
        <f>#REF!</f>
        <v>#REF!</v>
      </c>
      <c r="T272" s="11" t="e">
        <f>#REF!</f>
        <v>#REF!</v>
      </c>
      <c r="U272" s="11">
        <v>0</v>
      </c>
      <c r="V272" s="11" t="e">
        <f>#REF!</f>
        <v>#REF!</v>
      </c>
      <c r="W272" s="11"/>
      <c r="X272" s="11" t="e">
        <f>#REF!</f>
        <v>#REF!</v>
      </c>
      <c r="Y272" s="11" t="e">
        <f>#REF!</f>
        <v>#REF!</v>
      </c>
      <c r="Z272" s="11" t="e">
        <f>#REF!</f>
        <v>#REF!</v>
      </c>
      <c r="AA272" s="11" t="e">
        <f>#REF!</f>
        <v>#REF!</v>
      </c>
      <c r="AB272" s="11" t="e">
        <f>#REF!</f>
        <v>#REF!</v>
      </c>
      <c r="AC272" s="11" t="e">
        <f>#REF!</f>
        <v>#REF!</v>
      </c>
      <c r="AD272" s="27" t="e">
        <f t="shared" si="31"/>
        <v>#REF!</v>
      </c>
    </row>
    <row r="273" spans="1:32" x14ac:dyDescent="0.2">
      <c r="A273" s="5" t="s">
        <v>499</v>
      </c>
      <c r="B273" s="5" t="s">
        <v>500</v>
      </c>
      <c r="C273" s="11">
        <f>COCC!E267</f>
        <v>0</v>
      </c>
      <c r="D273" s="11">
        <f>PHM!E267</f>
        <v>0</v>
      </c>
      <c r="E273" s="11"/>
      <c r="F273" s="11" t="e">
        <f>#REF!</f>
        <v>#REF!</v>
      </c>
      <c r="G273" s="11" t="e">
        <f>#REF!</f>
        <v>#REF!</v>
      </c>
      <c r="H273" s="11" t="e">
        <f>#REF!</f>
        <v>#REF!</v>
      </c>
      <c r="I273" s="11" t="e">
        <f>#REF!</f>
        <v>#REF!</v>
      </c>
      <c r="J273" s="11" t="e">
        <f>#REF!</f>
        <v>#REF!</v>
      </c>
      <c r="K273" s="11" t="e">
        <f>#REF!</f>
        <v>#REF!</v>
      </c>
      <c r="L273" s="11" t="e">
        <f>#REF!</f>
        <v>#REF!</v>
      </c>
      <c r="M273" s="11"/>
      <c r="N273" s="11" t="e">
        <f t="shared" si="32"/>
        <v>#REF!</v>
      </c>
      <c r="O273" s="11" t="e">
        <f>#REF!</f>
        <v>#REF!</v>
      </c>
      <c r="P273" s="11" t="e">
        <f>#REF!</f>
        <v>#REF!</v>
      </c>
      <c r="Q273" s="11" t="e">
        <f>#REF!</f>
        <v>#REF!</v>
      </c>
      <c r="R273" s="11" t="e">
        <f>#REF!</f>
        <v>#REF!</v>
      </c>
      <c r="S273" s="11" t="e">
        <f>#REF!</f>
        <v>#REF!</v>
      </c>
      <c r="T273" s="11" t="e">
        <f>#REF!</f>
        <v>#REF!</v>
      </c>
      <c r="U273" s="11">
        <v>0</v>
      </c>
      <c r="V273" s="11" t="e">
        <f>#REF!</f>
        <v>#REF!</v>
      </c>
      <c r="W273" s="11"/>
      <c r="X273" s="11" t="e">
        <f>#REF!</f>
        <v>#REF!</v>
      </c>
      <c r="Y273" s="11" t="e">
        <f>#REF!</f>
        <v>#REF!</v>
      </c>
      <c r="Z273" s="11" t="e">
        <f>#REF!</f>
        <v>#REF!</v>
      </c>
      <c r="AA273" s="11" t="e">
        <f>#REF!</f>
        <v>#REF!</v>
      </c>
      <c r="AB273" s="11" t="e">
        <f>#REF!</f>
        <v>#REF!</v>
      </c>
      <c r="AC273" s="11" t="e">
        <f>#REF!</f>
        <v>#REF!</v>
      </c>
      <c r="AD273" s="27" t="e">
        <f t="shared" si="31"/>
        <v>#REF!</v>
      </c>
    </row>
    <row r="274" spans="1:32" x14ac:dyDescent="0.2">
      <c r="A274" s="5" t="s">
        <v>501</v>
      </c>
      <c r="B274" s="5" t="s">
        <v>502</v>
      </c>
      <c r="C274" s="31">
        <f>COCC!E268</f>
        <v>0</v>
      </c>
      <c r="D274" s="31">
        <f>PHM!E268</f>
        <v>0</v>
      </c>
      <c r="E274" s="31"/>
      <c r="F274" s="31" t="e">
        <f>#REF!</f>
        <v>#REF!</v>
      </c>
      <c r="G274" s="31" t="e">
        <f>#REF!</f>
        <v>#REF!</v>
      </c>
      <c r="H274" s="31" t="e">
        <f>#REF!</f>
        <v>#REF!</v>
      </c>
      <c r="I274" s="31" t="e">
        <f>#REF!</f>
        <v>#REF!</v>
      </c>
      <c r="J274" s="31" t="e">
        <f>#REF!</f>
        <v>#REF!</v>
      </c>
      <c r="K274" s="31" t="e">
        <f>#REF!</f>
        <v>#REF!</v>
      </c>
      <c r="L274" s="31" t="e">
        <f>#REF!</f>
        <v>#REF!</v>
      </c>
      <c r="M274" s="31"/>
      <c r="N274" s="31" t="e">
        <f t="shared" si="32"/>
        <v>#REF!</v>
      </c>
      <c r="O274" s="31" t="e">
        <f>#REF!</f>
        <v>#REF!</v>
      </c>
      <c r="P274" s="31" t="e">
        <f>#REF!</f>
        <v>#REF!</v>
      </c>
      <c r="Q274" s="31" t="e">
        <f>#REF!</f>
        <v>#REF!</v>
      </c>
      <c r="R274" s="31" t="e">
        <f>#REF!</f>
        <v>#REF!</v>
      </c>
      <c r="S274" s="31" t="e">
        <f>#REF!</f>
        <v>#REF!</v>
      </c>
      <c r="T274" s="31" t="e">
        <f>#REF!</f>
        <v>#REF!</v>
      </c>
      <c r="U274" s="31">
        <v>0</v>
      </c>
      <c r="V274" s="31" t="e">
        <f>#REF!</f>
        <v>#REF!</v>
      </c>
      <c r="W274" s="31">
        <v>1340</v>
      </c>
      <c r="X274" s="31" t="e">
        <f>#REF!</f>
        <v>#REF!</v>
      </c>
      <c r="Y274" s="31" t="e">
        <f>#REF!</f>
        <v>#REF!</v>
      </c>
      <c r="Z274" s="31" t="e">
        <f>#REF!</f>
        <v>#REF!</v>
      </c>
      <c r="AA274" s="31" t="e">
        <f>#REF!</f>
        <v>#REF!</v>
      </c>
      <c r="AB274" s="31" t="e">
        <f>#REF!</f>
        <v>#REF!</v>
      </c>
      <c r="AC274" s="31" t="e">
        <f>#REF!</f>
        <v>#REF!</v>
      </c>
      <c r="AD274" s="35" t="e">
        <f t="shared" si="31"/>
        <v>#REF!</v>
      </c>
      <c r="AE274" s="27" t="e">
        <f>SUM(AD243:AD274)</f>
        <v>#REF!</v>
      </c>
    </row>
    <row r="275" spans="1:32" s="16" customFormat="1" x14ac:dyDescent="0.2">
      <c r="A275" s="4" t="s">
        <v>503</v>
      </c>
      <c r="B275" s="4" t="s">
        <v>504</v>
      </c>
      <c r="C275" s="20">
        <f>COCC!E269</f>
        <v>0</v>
      </c>
      <c r="D275" s="20">
        <f>PHM!E269</f>
        <v>0</v>
      </c>
      <c r="E275" s="20"/>
      <c r="F275" s="20" t="e">
        <f>#REF!</f>
        <v>#REF!</v>
      </c>
      <c r="G275" s="20" t="e">
        <f>#REF!</f>
        <v>#REF!</v>
      </c>
      <c r="H275" s="20" t="e">
        <f>#REF!</f>
        <v>#REF!</v>
      </c>
      <c r="I275" s="20" t="e">
        <f>#REF!</f>
        <v>#REF!</v>
      </c>
      <c r="J275" s="20" t="e">
        <f>#REF!</f>
        <v>#REF!</v>
      </c>
      <c r="K275" s="20" t="e">
        <f>#REF!</f>
        <v>#REF!</v>
      </c>
      <c r="L275" s="20" t="e">
        <f>#REF!</f>
        <v>#REF!</v>
      </c>
      <c r="M275" s="20"/>
      <c r="N275" s="20" t="e">
        <f>SUM(F275:L275)</f>
        <v>#REF!</v>
      </c>
      <c r="O275" s="20" t="e">
        <f>#REF!</f>
        <v>#REF!</v>
      </c>
      <c r="P275" s="20" t="e">
        <f>#REF!</f>
        <v>#REF!</v>
      </c>
      <c r="Q275" s="20" t="e">
        <f>#REF!</f>
        <v>#REF!</v>
      </c>
      <c r="R275" s="20" t="e">
        <f>#REF!</f>
        <v>#REF!</v>
      </c>
      <c r="S275" s="20" t="e">
        <f>#REF!</f>
        <v>#REF!</v>
      </c>
      <c r="T275" s="20" t="e">
        <f>#REF!</f>
        <v>#REF!</v>
      </c>
      <c r="U275" s="20">
        <f>SUM(U243:U274)</f>
        <v>6615</v>
      </c>
      <c r="V275" s="20" t="e">
        <f>#REF!</f>
        <v>#REF!</v>
      </c>
      <c r="W275" s="20" t="e">
        <f>SUM(W274+W271+W263+W255+W254+W253+W251+W249+W247+W243)+W246</f>
        <v>#REF!</v>
      </c>
      <c r="X275" s="20" t="e">
        <f>#REF!</f>
        <v>#REF!</v>
      </c>
      <c r="Y275" s="20" t="e">
        <f>#REF!</f>
        <v>#REF!</v>
      </c>
      <c r="Z275" s="20" t="e">
        <f>#REF!</f>
        <v>#REF!</v>
      </c>
      <c r="AA275" s="11" t="e">
        <f>#REF!</f>
        <v>#REF!</v>
      </c>
      <c r="AB275" s="20" t="e">
        <f>#REF!</f>
        <v>#REF!</v>
      </c>
      <c r="AC275" s="20" t="e">
        <f>#REF!</f>
        <v>#REF!</v>
      </c>
      <c r="AD275" s="30" t="e">
        <f t="shared" si="31"/>
        <v>#REF!</v>
      </c>
      <c r="AE275" s="30" t="e">
        <f>AD275-AE274</f>
        <v>#REF!</v>
      </c>
      <c r="AF275" s="30" t="e">
        <f>SUM(AD243:AD274)</f>
        <v>#REF!</v>
      </c>
    </row>
    <row r="276" spans="1:32" s="16" customFormat="1" x14ac:dyDescent="0.2">
      <c r="A276" s="4" t="s">
        <v>505</v>
      </c>
      <c r="B276" s="4" t="s">
        <v>506</v>
      </c>
      <c r="C276" s="32">
        <f>COCC!E270</f>
        <v>0</v>
      </c>
      <c r="D276" s="32">
        <f>PHM!E270</f>
        <v>0</v>
      </c>
      <c r="E276" s="32"/>
      <c r="F276" s="32" t="e">
        <f>SUM(F275+F240+F220)</f>
        <v>#REF!</v>
      </c>
      <c r="G276" s="32" t="e">
        <f t="shared" ref="G276:L276" si="33">SUM(G275+G240+G220)</f>
        <v>#REF!</v>
      </c>
      <c r="H276" s="32" t="e">
        <f t="shared" si="33"/>
        <v>#REF!</v>
      </c>
      <c r="I276" s="32" t="e">
        <f t="shared" si="33"/>
        <v>#REF!</v>
      </c>
      <c r="J276" s="32" t="e">
        <f t="shared" si="33"/>
        <v>#REF!</v>
      </c>
      <c r="K276" s="32" t="e">
        <f t="shared" si="33"/>
        <v>#REF!</v>
      </c>
      <c r="L276" s="32" t="e">
        <f t="shared" si="33"/>
        <v>#REF!</v>
      </c>
      <c r="M276" s="32"/>
      <c r="N276" s="32" t="e">
        <f>SUM(F276:L276)</f>
        <v>#REF!</v>
      </c>
      <c r="O276" s="32" t="e">
        <f>#REF!</f>
        <v>#REF!</v>
      </c>
      <c r="P276" s="32" t="e">
        <f>#REF!</f>
        <v>#REF!</v>
      </c>
      <c r="Q276" s="32" t="e">
        <f>#REF!</f>
        <v>#REF!</v>
      </c>
      <c r="R276" s="32" t="e">
        <f>#REF!</f>
        <v>#REF!</v>
      </c>
      <c r="S276" s="32" t="e">
        <f>#REF!</f>
        <v>#REF!</v>
      </c>
      <c r="T276" s="32" t="e">
        <f>#REF!</f>
        <v>#REF!</v>
      </c>
      <c r="U276" s="32">
        <f>U275+U240+U220</f>
        <v>6615</v>
      </c>
      <c r="V276" s="32" t="e">
        <f>#REF!</f>
        <v>#REF!</v>
      </c>
      <c r="W276" s="32" t="e">
        <f>SUM(W275+W240+W220)</f>
        <v>#REF!</v>
      </c>
      <c r="X276" s="32" t="e">
        <f>#REF!</f>
        <v>#REF!</v>
      </c>
      <c r="Y276" s="32" t="e">
        <f>#REF!</f>
        <v>#REF!</v>
      </c>
      <c r="Z276" s="32" t="e">
        <f>#REF!</f>
        <v>#REF!</v>
      </c>
      <c r="AA276" s="33" t="e">
        <f>#REF!</f>
        <v>#REF!</v>
      </c>
      <c r="AB276" s="32" t="e">
        <f>#REF!</f>
        <v>#REF!</v>
      </c>
      <c r="AC276" s="32" t="e">
        <f>#REF!</f>
        <v>#REF!</v>
      </c>
      <c r="AD276" s="34" t="e">
        <f t="shared" si="31"/>
        <v>#REF!</v>
      </c>
      <c r="AE276" s="30" t="e">
        <f>AE274+AE239+AE219</f>
        <v>#REF!</v>
      </c>
      <c r="AF276" s="30" t="e">
        <f>SUM(AD275+AD240+AD220)</f>
        <v>#REF!</v>
      </c>
    </row>
    <row r="277" spans="1:32" x14ac:dyDescent="0.2">
      <c r="A277" s="6"/>
      <c r="B277" s="6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 t="e">
        <f>SUM(N243:N274)</f>
        <v>#REF!</v>
      </c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</row>
    <row r="278" spans="1:32" x14ac:dyDescent="0.2">
      <c r="A278" s="6"/>
      <c r="B278" s="6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 t="e">
        <f>N275+N240+N220</f>
        <v>#REF!</v>
      </c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</row>
    <row r="279" spans="1:32" x14ac:dyDescent="0.2">
      <c r="A279" s="6"/>
      <c r="B279" s="6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</row>
    <row r="280" spans="1:32" x14ac:dyDescent="0.2">
      <c r="A280" s="4" t="s">
        <v>507</v>
      </c>
      <c r="B280" s="4" t="s">
        <v>508</v>
      </c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 t="s">
        <v>724</v>
      </c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spans="1:32" x14ac:dyDescent="0.2">
      <c r="A281" s="5" t="s">
        <v>509</v>
      </c>
      <c r="B281" s="5" t="s">
        <v>510</v>
      </c>
      <c r="C281" s="11">
        <f>COCC!E273</f>
        <v>0</v>
      </c>
      <c r="D281" s="11">
        <f>PHM!E273</f>
        <v>0</v>
      </c>
      <c r="E281" s="11"/>
      <c r="F281" s="11" t="e">
        <f>#REF!</f>
        <v>#REF!</v>
      </c>
      <c r="G281" s="11" t="e">
        <f>#REF!</f>
        <v>#REF!</v>
      </c>
      <c r="H281" s="11" t="e">
        <f>#REF!</f>
        <v>#REF!</v>
      </c>
      <c r="I281" s="11" t="e">
        <f>#REF!</f>
        <v>#REF!</v>
      </c>
      <c r="J281" s="11" t="e">
        <f>#REF!</f>
        <v>#REF!</v>
      </c>
      <c r="K281" s="11" t="e">
        <f>#REF!</f>
        <v>#REF!</v>
      </c>
      <c r="L281" s="11" t="e">
        <f>#REF!</f>
        <v>#REF!</v>
      </c>
      <c r="M281" s="11"/>
      <c r="N281" s="11" t="e">
        <f>SUM(F281:L281)</f>
        <v>#REF!</v>
      </c>
      <c r="O281" s="11" t="e">
        <f>#REF!</f>
        <v>#REF!</v>
      </c>
      <c r="P281" s="11" t="e">
        <f>#REF!</f>
        <v>#REF!</v>
      </c>
      <c r="Q281" s="11" t="e">
        <f>#REF!</f>
        <v>#REF!</v>
      </c>
      <c r="R281" s="11" t="e">
        <f>#REF!</f>
        <v>#REF!</v>
      </c>
      <c r="S281" s="11" t="e">
        <f>#REF!</f>
        <v>#REF!</v>
      </c>
      <c r="T281" s="11" t="e">
        <f>#REF!</f>
        <v>#REF!</v>
      </c>
      <c r="U281" s="11"/>
      <c r="V281" s="11" t="e">
        <f>#REF!</f>
        <v>#REF!</v>
      </c>
      <c r="W281" s="11"/>
      <c r="X281" s="11" t="e">
        <f>#REF!</f>
        <v>#REF!</v>
      </c>
      <c r="Y281" s="11" t="e">
        <f>#REF!</f>
        <v>#REF!</v>
      </c>
      <c r="Z281" s="11" t="e">
        <f>#REF!</f>
        <v>#REF!</v>
      </c>
      <c r="AA281" s="11" t="e">
        <f>#REF!</f>
        <v>#REF!</v>
      </c>
      <c r="AB281" s="11" t="e">
        <f>#REF!</f>
        <v>#REF!</v>
      </c>
      <c r="AC281" s="11" t="e">
        <f>#REF!</f>
        <v>#REF!</v>
      </c>
      <c r="AD281" s="27" t="e">
        <f t="shared" ref="AD281:AD317" si="34">SUM(N281:AC281)</f>
        <v>#REF!</v>
      </c>
    </row>
    <row r="282" spans="1:32" x14ac:dyDescent="0.2">
      <c r="A282" s="5" t="s">
        <v>511</v>
      </c>
      <c r="B282" s="5" t="s">
        <v>512</v>
      </c>
      <c r="C282" s="11">
        <f>COCC!E274</f>
        <v>0</v>
      </c>
      <c r="D282" s="11">
        <f>PHM!E274</f>
        <v>0</v>
      </c>
      <c r="E282" s="11"/>
      <c r="F282" s="11" t="e">
        <f>#REF!</f>
        <v>#REF!</v>
      </c>
      <c r="G282" s="11" t="e">
        <f>#REF!</f>
        <v>#REF!</v>
      </c>
      <c r="H282" s="11" t="e">
        <f>#REF!</f>
        <v>#REF!</v>
      </c>
      <c r="I282" s="11" t="e">
        <f>#REF!</f>
        <v>#REF!</v>
      </c>
      <c r="J282" s="11" t="e">
        <f>#REF!</f>
        <v>#REF!</v>
      </c>
      <c r="K282" s="11" t="e">
        <f>#REF!</f>
        <v>#REF!</v>
      </c>
      <c r="L282" s="11" t="e">
        <f>#REF!</f>
        <v>#REF!</v>
      </c>
      <c r="M282" s="11"/>
      <c r="N282" s="11" t="e">
        <f t="shared" ref="N282:N317" si="35">SUM(F282:L282)</f>
        <v>#REF!</v>
      </c>
      <c r="O282" s="11" t="e">
        <f>#REF!</f>
        <v>#REF!</v>
      </c>
      <c r="P282" s="11" t="e">
        <f>#REF!</f>
        <v>#REF!</v>
      </c>
      <c r="Q282" s="11" t="e">
        <f>#REF!</f>
        <v>#REF!</v>
      </c>
      <c r="R282" s="11" t="e">
        <f>#REF!</f>
        <v>#REF!</v>
      </c>
      <c r="S282" s="11" t="e">
        <f>#REF!</f>
        <v>#REF!</v>
      </c>
      <c r="T282" s="11" t="e">
        <f>#REF!</f>
        <v>#REF!</v>
      </c>
      <c r="U282" s="11">
        <v>0</v>
      </c>
      <c r="V282" s="11" t="e">
        <f>#REF!</f>
        <v>#REF!</v>
      </c>
      <c r="W282" s="11">
        <v>41652</v>
      </c>
      <c r="X282" s="11" t="e">
        <f>#REF!</f>
        <v>#REF!</v>
      </c>
      <c r="Y282" s="11" t="e">
        <f>#REF!</f>
        <v>#REF!</v>
      </c>
      <c r="Z282" s="11" t="e">
        <f>#REF!</f>
        <v>#REF!</v>
      </c>
      <c r="AA282" s="11" t="e">
        <f>#REF!</f>
        <v>#REF!</v>
      </c>
      <c r="AB282" s="11" t="e">
        <f>#REF!</f>
        <v>#REF!</v>
      </c>
      <c r="AC282" s="11" t="e">
        <f>#REF!</f>
        <v>#REF!</v>
      </c>
      <c r="AD282" s="27" t="e">
        <f t="shared" si="34"/>
        <v>#REF!</v>
      </c>
    </row>
    <row r="283" spans="1:32" x14ac:dyDescent="0.2">
      <c r="A283" s="5" t="s">
        <v>513</v>
      </c>
      <c r="B283" s="5" t="s">
        <v>514</v>
      </c>
      <c r="C283" s="11">
        <f>COCC!E275</f>
        <v>0</v>
      </c>
      <c r="D283" s="11">
        <f>PHM!E275</f>
        <v>0</v>
      </c>
      <c r="E283" s="11"/>
      <c r="F283" s="11" t="e">
        <f>#REF!</f>
        <v>#REF!</v>
      </c>
      <c r="G283" s="11" t="e">
        <f>#REF!</f>
        <v>#REF!</v>
      </c>
      <c r="H283" s="11" t="e">
        <f>#REF!</f>
        <v>#REF!</v>
      </c>
      <c r="I283" s="11" t="e">
        <f>#REF!</f>
        <v>#REF!</v>
      </c>
      <c r="J283" s="11" t="e">
        <f>#REF!</f>
        <v>#REF!</v>
      </c>
      <c r="K283" s="11" t="e">
        <f>#REF!</f>
        <v>#REF!</v>
      </c>
      <c r="L283" s="11" t="e">
        <f>#REF!</f>
        <v>#REF!</v>
      </c>
      <c r="M283" s="11"/>
      <c r="N283" s="11" t="e">
        <f t="shared" si="35"/>
        <v>#REF!</v>
      </c>
      <c r="O283" s="11" t="e">
        <f>#REF!</f>
        <v>#REF!</v>
      </c>
      <c r="P283" s="11" t="e">
        <f>#REF!</f>
        <v>#REF!</v>
      </c>
      <c r="Q283" s="11" t="e">
        <f>#REF!</f>
        <v>#REF!</v>
      </c>
      <c r="R283" s="11" t="e">
        <f>#REF!</f>
        <v>#REF!</v>
      </c>
      <c r="S283" s="11" t="e">
        <f>#REF!</f>
        <v>#REF!</v>
      </c>
      <c r="T283" s="11" t="e">
        <f>#REF!</f>
        <v>#REF!</v>
      </c>
      <c r="U283" s="11">
        <v>22</v>
      </c>
      <c r="V283" s="11" t="e">
        <f>#REF!</f>
        <v>#REF!</v>
      </c>
      <c r="W283" s="11">
        <v>83</v>
      </c>
      <c r="X283" s="11" t="e">
        <f>#REF!</f>
        <v>#REF!</v>
      </c>
      <c r="Y283" s="11" t="e">
        <f>#REF!</f>
        <v>#REF!</v>
      </c>
      <c r="Z283" s="11" t="e">
        <f>#REF!</f>
        <v>#REF!</v>
      </c>
      <c r="AA283" s="11" t="e">
        <f>#REF!</f>
        <v>#REF!</v>
      </c>
      <c r="AB283" s="11" t="e">
        <f>#REF!</f>
        <v>#REF!</v>
      </c>
      <c r="AC283" s="11" t="e">
        <f>#REF!</f>
        <v>#REF!</v>
      </c>
      <c r="AD283" s="27" t="e">
        <f t="shared" si="34"/>
        <v>#REF!</v>
      </c>
    </row>
    <row r="284" spans="1:32" x14ac:dyDescent="0.2">
      <c r="A284" s="5" t="s">
        <v>515</v>
      </c>
      <c r="B284" s="5" t="s">
        <v>516</v>
      </c>
      <c r="C284" s="11">
        <f>COCC!E276</f>
        <v>4.999999999654392E-3</v>
      </c>
      <c r="D284" s="11">
        <f>PHM!E276</f>
        <v>0</v>
      </c>
      <c r="E284" s="11"/>
      <c r="F284" s="11" t="e">
        <f>#REF!</f>
        <v>#REF!</v>
      </c>
      <c r="G284" s="11" t="e">
        <f>#REF!</f>
        <v>#REF!</v>
      </c>
      <c r="H284" s="11" t="e">
        <f>#REF!</f>
        <v>#REF!</v>
      </c>
      <c r="I284" s="11" t="e">
        <f>#REF!</f>
        <v>#REF!</v>
      </c>
      <c r="J284" s="11" t="e">
        <f>#REF!</f>
        <v>#REF!</v>
      </c>
      <c r="K284" s="11" t="e">
        <f>#REF!</f>
        <v>#REF!</v>
      </c>
      <c r="L284" s="11" t="e">
        <f>#REF!</f>
        <v>#REF!</v>
      </c>
      <c r="M284" s="11"/>
      <c r="N284" s="11" t="e">
        <f t="shared" si="35"/>
        <v>#REF!</v>
      </c>
      <c r="O284" s="11" t="e">
        <f>#REF!</f>
        <v>#REF!</v>
      </c>
      <c r="P284" s="11" t="e">
        <f>#REF!</f>
        <v>#REF!</v>
      </c>
      <c r="Q284" s="11" t="e">
        <f>#REF!</f>
        <v>#REF!</v>
      </c>
      <c r="R284" s="11" t="e">
        <f>#REF!</f>
        <v>#REF!</v>
      </c>
      <c r="S284" s="11" t="e">
        <f>#REF!</f>
        <v>#REF!</v>
      </c>
      <c r="T284" s="11" t="e">
        <f>#REF!</f>
        <v>#REF!</v>
      </c>
      <c r="U284" s="11">
        <v>0</v>
      </c>
      <c r="V284" s="11" t="e">
        <f>#REF!</f>
        <v>#REF!</v>
      </c>
      <c r="W284" s="11"/>
      <c r="X284" s="11" t="e">
        <f>#REF!</f>
        <v>#REF!</v>
      </c>
      <c r="Y284" s="11" t="e">
        <f>#REF!</f>
        <v>#REF!</v>
      </c>
      <c r="Z284" s="11" t="e">
        <f>#REF!</f>
        <v>#REF!</v>
      </c>
      <c r="AA284" s="11" t="e">
        <f>#REF!</f>
        <v>#REF!</v>
      </c>
      <c r="AB284" s="11" t="e">
        <f>#REF!</f>
        <v>#REF!</v>
      </c>
      <c r="AC284" s="11" t="e">
        <f>#REF!</f>
        <v>#REF!</v>
      </c>
      <c r="AD284" s="27" t="e">
        <f t="shared" si="34"/>
        <v>#REF!</v>
      </c>
    </row>
    <row r="285" spans="1:32" x14ac:dyDescent="0.2">
      <c r="A285" s="5" t="s">
        <v>517</v>
      </c>
      <c r="B285" s="5" t="s">
        <v>518</v>
      </c>
      <c r="C285" s="11">
        <f>COCC!E277</f>
        <v>0</v>
      </c>
      <c r="D285" s="11">
        <f>PHM!E277</f>
        <v>0</v>
      </c>
      <c r="E285" s="11"/>
      <c r="F285" s="11" t="e">
        <f>#REF!</f>
        <v>#REF!</v>
      </c>
      <c r="G285" s="11" t="e">
        <f>#REF!</f>
        <v>#REF!</v>
      </c>
      <c r="H285" s="11" t="e">
        <f>#REF!</f>
        <v>#REF!</v>
      </c>
      <c r="I285" s="11" t="e">
        <f>#REF!</f>
        <v>#REF!</v>
      </c>
      <c r="J285" s="11" t="e">
        <f>#REF!</f>
        <v>#REF!</v>
      </c>
      <c r="K285" s="11" t="e">
        <f>#REF!</f>
        <v>#REF!</v>
      </c>
      <c r="L285" s="11" t="e">
        <f>#REF!</f>
        <v>#REF!</v>
      </c>
      <c r="M285" s="11"/>
      <c r="N285" s="11" t="e">
        <f t="shared" si="35"/>
        <v>#REF!</v>
      </c>
      <c r="O285" s="11" t="e">
        <f>#REF!</f>
        <v>#REF!</v>
      </c>
      <c r="P285" s="11" t="e">
        <f>#REF!</f>
        <v>#REF!</v>
      </c>
      <c r="Q285" s="11" t="e">
        <f>#REF!</f>
        <v>#REF!</v>
      </c>
      <c r="R285" s="11" t="e">
        <f>#REF!</f>
        <v>#REF!</v>
      </c>
      <c r="S285" s="11" t="e">
        <f>#REF!</f>
        <v>#REF!</v>
      </c>
      <c r="T285" s="11" t="e">
        <f>#REF!</f>
        <v>#REF!</v>
      </c>
      <c r="U285" s="11">
        <v>0</v>
      </c>
      <c r="V285" s="11" t="e">
        <f>#REF!</f>
        <v>#REF!</v>
      </c>
      <c r="W285" s="11">
        <v>1070</v>
      </c>
      <c r="X285" s="11" t="e">
        <f>#REF!</f>
        <v>#REF!</v>
      </c>
      <c r="Y285" s="11" t="e">
        <f>#REF!</f>
        <v>#REF!</v>
      </c>
      <c r="Z285" s="11" t="e">
        <f>#REF!</f>
        <v>#REF!</v>
      </c>
      <c r="AA285" s="11" t="e">
        <f>#REF!</f>
        <v>#REF!</v>
      </c>
      <c r="AB285" s="11" t="e">
        <f>#REF!</f>
        <v>#REF!</v>
      </c>
      <c r="AC285" s="11" t="e">
        <f>#REF!</f>
        <v>#REF!</v>
      </c>
      <c r="AD285" s="27" t="e">
        <f t="shared" si="34"/>
        <v>#REF!</v>
      </c>
    </row>
    <row r="286" spans="1:32" x14ac:dyDescent="0.2">
      <c r="A286" s="5" t="s">
        <v>519</v>
      </c>
      <c r="B286" s="5" t="s">
        <v>520</v>
      </c>
      <c r="C286" s="11">
        <f>COCC!E278</f>
        <v>0</v>
      </c>
      <c r="D286" s="11">
        <f>PHM!E278</f>
        <v>0</v>
      </c>
      <c r="E286" s="11"/>
      <c r="F286" s="11" t="e">
        <f>#REF!</f>
        <v>#REF!</v>
      </c>
      <c r="G286" s="11" t="e">
        <f>#REF!</f>
        <v>#REF!</v>
      </c>
      <c r="H286" s="11" t="e">
        <f>#REF!</f>
        <v>#REF!</v>
      </c>
      <c r="I286" s="11" t="e">
        <f>#REF!</f>
        <v>#REF!</v>
      </c>
      <c r="J286" s="11" t="e">
        <f>#REF!</f>
        <v>#REF!</v>
      </c>
      <c r="K286" s="11" t="e">
        <f>#REF!</f>
        <v>#REF!</v>
      </c>
      <c r="L286" s="11" t="e">
        <f>#REF!</f>
        <v>#REF!</v>
      </c>
      <c r="M286" s="11"/>
      <c r="N286" s="11" t="e">
        <f t="shared" si="35"/>
        <v>#REF!</v>
      </c>
      <c r="O286" s="11" t="e">
        <f>#REF!</f>
        <v>#REF!</v>
      </c>
      <c r="P286" s="11" t="e">
        <f>#REF!</f>
        <v>#REF!</v>
      </c>
      <c r="Q286" s="11" t="e">
        <f>#REF!</f>
        <v>#REF!</v>
      </c>
      <c r="R286" s="11" t="e">
        <f>#REF!</f>
        <v>#REF!</v>
      </c>
      <c r="S286" s="11" t="e">
        <f>#REF!</f>
        <v>#REF!</v>
      </c>
      <c r="T286" s="11" t="e">
        <f>#REF!</f>
        <v>#REF!</v>
      </c>
      <c r="U286" s="11">
        <v>0</v>
      </c>
      <c r="V286" s="11" t="e">
        <f>#REF!</f>
        <v>#REF!</v>
      </c>
      <c r="W286" s="11"/>
      <c r="X286" s="11" t="e">
        <f>#REF!</f>
        <v>#REF!</v>
      </c>
      <c r="Y286" s="11" t="e">
        <f>#REF!</f>
        <v>#REF!</v>
      </c>
      <c r="Z286" s="11" t="e">
        <f>#REF!</f>
        <v>#REF!</v>
      </c>
      <c r="AA286" s="11" t="e">
        <f>#REF!</f>
        <v>#REF!</v>
      </c>
      <c r="AB286" s="11" t="e">
        <f>#REF!</f>
        <v>#REF!</v>
      </c>
      <c r="AC286" s="11" t="e">
        <f>#REF!</f>
        <v>#REF!</v>
      </c>
      <c r="AD286" s="27" t="e">
        <f t="shared" si="34"/>
        <v>#REF!</v>
      </c>
    </row>
    <row r="287" spans="1:32" x14ac:dyDescent="0.2">
      <c r="A287" s="5" t="s">
        <v>521</v>
      </c>
      <c r="B287" s="5" t="s">
        <v>522</v>
      </c>
      <c r="C287" s="11">
        <f>COCC!E279</f>
        <v>0</v>
      </c>
      <c r="D287" s="11">
        <f>PHM!E279</f>
        <v>0</v>
      </c>
      <c r="E287" s="11"/>
      <c r="F287" s="11" t="e">
        <f>#REF!</f>
        <v>#REF!</v>
      </c>
      <c r="G287" s="11" t="e">
        <f>#REF!</f>
        <v>#REF!</v>
      </c>
      <c r="H287" s="11" t="e">
        <f>#REF!</f>
        <v>#REF!</v>
      </c>
      <c r="I287" s="11" t="e">
        <f>#REF!</f>
        <v>#REF!</v>
      </c>
      <c r="J287" s="11" t="e">
        <f>#REF!</f>
        <v>#REF!</v>
      </c>
      <c r="K287" s="11" t="e">
        <f>#REF!</f>
        <v>#REF!</v>
      </c>
      <c r="L287" s="11" t="e">
        <f>#REF!</f>
        <v>#REF!</v>
      </c>
      <c r="M287" s="11"/>
      <c r="N287" s="11" t="e">
        <f t="shared" si="35"/>
        <v>#REF!</v>
      </c>
      <c r="O287" s="11" t="e">
        <f>#REF!</f>
        <v>#REF!</v>
      </c>
      <c r="P287" s="11" t="e">
        <f>#REF!</f>
        <v>#REF!</v>
      </c>
      <c r="Q287" s="11" t="e">
        <f>#REF!</f>
        <v>#REF!</v>
      </c>
      <c r="R287" s="11" t="e">
        <f>#REF!</f>
        <v>#REF!</v>
      </c>
      <c r="S287" s="11" t="e">
        <f>#REF!</f>
        <v>#REF!</v>
      </c>
      <c r="T287" s="11" t="e">
        <f>#REF!</f>
        <v>#REF!</v>
      </c>
      <c r="U287" s="11">
        <v>0</v>
      </c>
      <c r="V287" s="11" t="e">
        <f>#REF!</f>
        <v>#REF!</v>
      </c>
      <c r="W287" s="11"/>
      <c r="X287" s="11" t="e">
        <f>#REF!</f>
        <v>#REF!</v>
      </c>
      <c r="Y287" s="11" t="e">
        <f>#REF!</f>
        <v>#REF!</v>
      </c>
      <c r="Z287" s="11" t="e">
        <f>#REF!</f>
        <v>#REF!</v>
      </c>
      <c r="AA287" s="11" t="e">
        <f>#REF!</f>
        <v>#REF!</v>
      </c>
      <c r="AB287" s="11" t="e">
        <f>#REF!</f>
        <v>#REF!</v>
      </c>
      <c r="AC287" s="11" t="e">
        <f>#REF!</f>
        <v>#REF!</v>
      </c>
      <c r="AD287" s="27" t="e">
        <f t="shared" si="34"/>
        <v>#REF!</v>
      </c>
    </row>
    <row r="288" spans="1:32" x14ac:dyDescent="0.2">
      <c r="A288" s="5" t="s">
        <v>523</v>
      </c>
      <c r="B288" s="5" t="s">
        <v>524</v>
      </c>
      <c r="C288" s="11">
        <f>COCC!E280</f>
        <v>0</v>
      </c>
      <c r="D288" s="11">
        <f>PHM!E280</f>
        <v>0</v>
      </c>
      <c r="E288" s="11"/>
      <c r="F288" s="11" t="e">
        <f>#REF!</f>
        <v>#REF!</v>
      </c>
      <c r="G288" s="11" t="e">
        <f>#REF!</f>
        <v>#REF!</v>
      </c>
      <c r="H288" s="11" t="e">
        <f>#REF!</f>
        <v>#REF!</v>
      </c>
      <c r="I288" s="11" t="e">
        <f>#REF!</f>
        <v>#REF!</v>
      </c>
      <c r="J288" s="11" t="e">
        <f>#REF!</f>
        <v>#REF!</v>
      </c>
      <c r="K288" s="11" t="e">
        <f>#REF!</f>
        <v>#REF!</v>
      </c>
      <c r="L288" s="11" t="e">
        <f>#REF!</f>
        <v>#REF!</v>
      </c>
      <c r="M288" s="11"/>
      <c r="N288" s="11" t="e">
        <f t="shared" si="35"/>
        <v>#REF!</v>
      </c>
      <c r="O288" s="11" t="e">
        <f>#REF!</f>
        <v>#REF!</v>
      </c>
      <c r="P288" s="11" t="e">
        <f>#REF!</f>
        <v>#REF!</v>
      </c>
      <c r="Q288" s="11" t="e">
        <f>#REF!</f>
        <v>#REF!</v>
      </c>
      <c r="R288" s="11" t="e">
        <f>#REF!</f>
        <v>#REF!</v>
      </c>
      <c r="S288" s="11" t="e">
        <f>#REF!</f>
        <v>#REF!</v>
      </c>
      <c r="T288" s="11" t="e">
        <f>#REF!</f>
        <v>#REF!</v>
      </c>
      <c r="U288" s="11">
        <v>0</v>
      </c>
      <c r="V288" s="11" t="e">
        <f>#REF!</f>
        <v>#REF!</v>
      </c>
      <c r="W288" s="11"/>
      <c r="X288" s="11" t="e">
        <f>#REF!</f>
        <v>#REF!</v>
      </c>
      <c r="Y288" s="11" t="e">
        <f>#REF!</f>
        <v>#REF!</v>
      </c>
      <c r="Z288" s="11" t="e">
        <f>#REF!</f>
        <v>#REF!</v>
      </c>
      <c r="AA288" s="11" t="e">
        <f>#REF!</f>
        <v>#REF!</v>
      </c>
      <c r="AB288" s="11" t="e">
        <f>#REF!</f>
        <v>#REF!</v>
      </c>
      <c r="AC288" s="11" t="e">
        <f>#REF!</f>
        <v>#REF!</v>
      </c>
      <c r="AD288" s="27" t="e">
        <f t="shared" si="34"/>
        <v>#REF!</v>
      </c>
    </row>
    <row r="289" spans="1:30" x14ac:dyDescent="0.2">
      <c r="A289" s="5" t="s">
        <v>525</v>
      </c>
      <c r="B289" s="5" t="s">
        <v>526</v>
      </c>
      <c r="C289" s="11">
        <f>COCC!E281</f>
        <v>0</v>
      </c>
      <c r="D289" s="11">
        <f>PHM!E281</f>
        <v>0</v>
      </c>
      <c r="E289" s="11"/>
      <c r="F289" s="11" t="e">
        <f>#REF!</f>
        <v>#REF!</v>
      </c>
      <c r="G289" s="11" t="e">
        <f>#REF!</f>
        <v>#REF!</v>
      </c>
      <c r="H289" s="11" t="e">
        <f>#REF!</f>
        <v>#REF!</v>
      </c>
      <c r="I289" s="11" t="e">
        <f>#REF!</f>
        <v>#REF!</v>
      </c>
      <c r="J289" s="11" t="e">
        <f>#REF!</f>
        <v>#REF!</v>
      </c>
      <c r="K289" s="11" t="e">
        <f>#REF!</f>
        <v>#REF!</v>
      </c>
      <c r="L289" s="11" t="e">
        <f>#REF!</f>
        <v>#REF!</v>
      </c>
      <c r="M289" s="11"/>
      <c r="N289" s="11" t="e">
        <f t="shared" si="35"/>
        <v>#REF!</v>
      </c>
      <c r="O289" s="11" t="e">
        <f>#REF!</f>
        <v>#REF!</v>
      </c>
      <c r="P289" s="11" t="e">
        <f>#REF!</f>
        <v>#REF!</v>
      </c>
      <c r="Q289" s="11" t="e">
        <f>#REF!</f>
        <v>#REF!</v>
      </c>
      <c r="R289" s="11" t="e">
        <f>#REF!</f>
        <v>#REF!</v>
      </c>
      <c r="S289" s="11" t="e">
        <f>#REF!</f>
        <v>#REF!</v>
      </c>
      <c r="T289" s="11" t="e">
        <f>#REF!</f>
        <v>#REF!</v>
      </c>
      <c r="U289" s="11">
        <v>0</v>
      </c>
      <c r="V289" s="11" t="e">
        <f>#REF!</f>
        <v>#REF!</v>
      </c>
      <c r="W289" s="11"/>
      <c r="X289" s="11" t="e">
        <f>#REF!</f>
        <v>#REF!</v>
      </c>
      <c r="Y289" s="11" t="e">
        <f>#REF!</f>
        <v>#REF!</v>
      </c>
      <c r="Z289" s="11" t="e">
        <f>#REF!</f>
        <v>#REF!</v>
      </c>
      <c r="AA289" s="11" t="e">
        <f>#REF!</f>
        <v>#REF!</v>
      </c>
      <c r="AB289" s="11" t="e">
        <f>#REF!</f>
        <v>#REF!</v>
      </c>
      <c r="AC289" s="11" t="e">
        <f>#REF!</f>
        <v>#REF!</v>
      </c>
      <c r="AD289" s="27" t="e">
        <f t="shared" si="34"/>
        <v>#REF!</v>
      </c>
    </row>
    <row r="290" spans="1:30" x14ac:dyDescent="0.2">
      <c r="A290" s="5" t="s">
        <v>527</v>
      </c>
      <c r="B290" s="5" t="s">
        <v>528</v>
      </c>
      <c r="C290" s="11">
        <f>COCC!E282</f>
        <v>0</v>
      </c>
      <c r="D290" s="11">
        <f>PHM!E282</f>
        <v>0</v>
      </c>
      <c r="E290" s="11"/>
      <c r="F290" s="11" t="e">
        <f>#REF!</f>
        <v>#REF!</v>
      </c>
      <c r="G290" s="11" t="e">
        <f>#REF!</f>
        <v>#REF!</v>
      </c>
      <c r="H290" s="11" t="e">
        <f>#REF!</f>
        <v>#REF!</v>
      </c>
      <c r="I290" s="11" t="e">
        <f>#REF!</f>
        <v>#REF!</v>
      </c>
      <c r="J290" s="11" t="e">
        <f>#REF!</f>
        <v>#REF!</v>
      </c>
      <c r="K290" s="11" t="e">
        <f>#REF!</f>
        <v>#REF!</v>
      </c>
      <c r="L290" s="11" t="e">
        <f>#REF!</f>
        <v>#REF!</v>
      </c>
      <c r="M290" s="11"/>
      <c r="N290" s="11" t="e">
        <f t="shared" si="35"/>
        <v>#REF!</v>
      </c>
      <c r="O290" s="11" t="e">
        <f>#REF!</f>
        <v>#REF!</v>
      </c>
      <c r="P290" s="11" t="e">
        <f>#REF!</f>
        <v>#REF!</v>
      </c>
      <c r="Q290" s="11" t="e">
        <f>#REF!</f>
        <v>#REF!</v>
      </c>
      <c r="R290" s="11" t="e">
        <f>#REF!</f>
        <v>#REF!</v>
      </c>
      <c r="S290" s="11" t="e">
        <f>#REF!</f>
        <v>#REF!</v>
      </c>
      <c r="T290" s="11" t="e">
        <f>#REF!</f>
        <v>#REF!</v>
      </c>
      <c r="U290" s="11">
        <v>0</v>
      </c>
      <c r="V290" s="11" t="e">
        <f>#REF!</f>
        <v>#REF!</v>
      </c>
      <c r="W290" s="11"/>
      <c r="X290" s="11" t="e">
        <f>#REF!</f>
        <v>#REF!</v>
      </c>
      <c r="Y290" s="11" t="e">
        <f>#REF!</f>
        <v>#REF!</v>
      </c>
      <c r="Z290" s="11" t="e">
        <f>#REF!</f>
        <v>#REF!</v>
      </c>
      <c r="AA290" s="11" t="e">
        <f>#REF!</f>
        <v>#REF!</v>
      </c>
      <c r="AB290" s="11" t="e">
        <f>#REF!</f>
        <v>#REF!</v>
      </c>
      <c r="AC290" s="11" t="e">
        <f>#REF!</f>
        <v>#REF!</v>
      </c>
      <c r="AD290" s="27" t="e">
        <f t="shared" si="34"/>
        <v>#REF!</v>
      </c>
    </row>
    <row r="291" spans="1:30" hidden="1" x14ac:dyDescent="0.2">
      <c r="A291" s="5" t="s">
        <v>529</v>
      </c>
      <c r="B291" s="5" t="s">
        <v>530</v>
      </c>
      <c r="C291" s="11">
        <f>COCC!E283</f>
        <v>0</v>
      </c>
      <c r="D291" s="11">
        <f>PHM!E283</f>
        <v>0</v>
      </c>
      <c r="E291" s="11"/>
      <c r="F291" s="11" t="e">
        <f>#REF!</f>
        <v>#REF!</v>
      </c>
      <c r="G291" s="11" t="e">
        <f>#REF!</f>
        <v>#REF!</v>
      </c>
      <c r="H291" s="11" t="e">
        <f>#REF!</f>
        <v>#REF!</v>
      </c>
      <c r="I291" s="11" t="e">
        <f>#REF!</f>
        <v>#REF!</v>
      </c>
      <c r="J291" s="11" t="e">
        <f>#REF!</f>
        <v>#REF!</v>
      </c>
      <c r="K291" s="11" t="e">
        <f>#REF!</f>
        <v>#REF!</v>
      </c>
      <c r="L291" s="11" t="e">
        <f>#REF!</f>
        <v>#REF!</v>
      </c>
      <c r="M291" s="11"/>
      <c r="N291" s="11" t="e">
        <f t="shared" si="35"/>
        <v>#REF!</v>
      </c>
      <c r="O291" s="11" t="e">
        <f>#REF!</f>
        <v>#REF!</v>
      </c>
      <c r="P291" s="11" t="e">
        <f>#REF!</f>
        <v>#REF!</v>
      </c>
      <c r="Q291" s="11" t="e">
        <f>#REF!</f>
        <v>#REF!</v>
      </c>
      <c r="R291" s="11" t="e">
        <f>#REF!</f>
        <v>#REF!</v>
      </c>
      <c r="S291" s="11" t="e">
        <f>#REF!</f>
        <v>#REF!</v>
      </c>
      <c r="T291" s="11" t="e">
        <f>#REF!</f>
        <v>#REF!</v>
      </c>
      <c r="U291" s="11"/>
      <c r="V291" s="11" t="e">
        <f>#REF!</f>
        <v>#REF!</v>
      </c>
      <c r="W291" s="11"/>
      <c r="X291" s="11" t="e">
        <f>#REF!</f>
        <v>#REF!</v>
      </c>
      <c r="Y291" s="11" t="e">
        <f>#REF!</f>
        <v>#REF!</v>
      </c>
      <c r="Z291" s="11" t="e">
        <f>#REF!</f>
        <v>#REF!</v>
      </c>
      <c r="AA291" s="11" t="e">
        <f>#REF!</f>
        <v>#REF!</v>
      </c>
      <c r="AB291" s="11" t="e">
        <f>#REF!</f>
        <v>#REF!</v>
      </c>
      <c r="AC291" s="11" t="e">
        <f>#REF!</f>
        <v>#REF!</v>
      </c>
      <c r="AD291" s="27" t="e">
        <f t="shared" si="34"/>
        <v>#REF!</v>
      </c>
    </row>
    <row r="292" spans="1:30" hidden="1" x14ac:dyDescent="0.2">
      <c r="A292" s="5" t="s">
        <v>531</v>
      </c>
      <c r="B292" s="5" t="s">
        <v>532</v>
      </c>
      <c r="C292" s="11">
        <f>COCC!E284</f>
        <v>0</v>
      </c>
      <c r="D292" s="11">
        <f>PHM!E284</f>
        <v>0</v>
      </c>
      <c r="E292" s="11"/>
      <c r="F292" s="11" t="e">
        <f>#REF!</f>
        <v>#REF!</v>
      </c>
      <c r="G292" s="11" t="e">
        <f>#REF!</f>
        <v>#REF!</v>
      </c>
      <c r="H292" s="11" t="e">
        <f>#REF!</f>
        <v>#REF!</v>
      </c>
      <c r="I292" s="11" t="e">
        <f>#REF!</f>
        <v>#REF!</v>
      </c>
      <c r="J292" s="11" t="e">
        <f>#REF!</f>
        <v>#REF!</v>
      </c>
      <c r="K292" s="11" t="e">
        <f>#REF!</f>
        <v>#REF!</v>
      </c>
      <c r="L292" s="11" t="e">
        <f>#REF!</f>
        <v>#REF!</v>
      </c>
      <c r="M292" s="11"/>
      <c r="N292" s="11" t="e">
        <f t="shared" si="35"/>
        <v>#REF!</v>
      </c>
      <c r="O292" s="11" t="e">
        <f>#REF!</f>
        <v>#REF!</v>
      </c>
      <c r="P292" s="11" t="e">
        <f>#REF!</f>
        <v>#REF!</v>
      </c>
      <c r="Q292" s="11" t="e">
        <f>#REF!</f>
        <v>#REF!</v>
      </c>
      <c r="R292" s="11" t="e">
        <f>#REF!</f>
        <v>#REF!</v>
      </c>
      <c r="S292" s="11" t="e">
        <f>#REF!</f>
        <v>#REF!</v>
      </c>
      <c r="T292" s="11" t="e">
        <f>#REF!</f>
        <v>#REF!</v>
      </c>
      <c r="U292" s="11"/>
      <c r="V292" s="11" t="e">
        <f>#REF!</f>
        <v>#REF!</v>
      </c>
      <c r="W292" s="11"/>
      <c r="X292" s="11" t="e">
        <f>#REF!</f>
        <v>#REF!</v>
      </c>
      <c r="Y292" s="11" t="e">
        <f>#REF!</f>
        <v>#REF!</v>
      </c>
      <c r="Z292" s="11" t="e">
        <f>#REF!</f>
        <v>#REF!</v>
      </c>
      <c r="AA292" s="11" t="e">
        <f>#REF!</f>
        <v>#REF!</v>
      </c>
      <c r="AB292" s="11" t="e">
        <f>#REF!</f>
        <v>#REF!</v>
      </c>
      <c r="AC292" s="11" t="e">
        <f>#REF!</f>
        <v>#REF!</v>
      </c>
      <c r="AD292" s="27" t="e">
        <f t="shared" si="34"/>
        <v>#REF!</v>
      </c>
    </row>
    <row r="293" spans="1:30" hidden="1" x14ac:dyDescent="0.2">
      <c r="A293" s="5" t="s">
        <v>533</v>
      </c>
      <c r="B293" s="5" t="s">
        <v>534</v>
      </c>
      <c r="C293" s="11">
        <f>COCC!E285</f>
        <v>0</v>
      </c>
      <c r="D293" s="11">
        <f>PHM!E285</f>
        <v>0</v>
      </c>
      <c r="E293" s="11"/>
      <c r="F293" s="11" t="e">
        <f>#REF!</f>
        <v>#REF!</v>
      </c>
      <c r="G293" s="11" t="e">
        <f>#REF!</f>
        <v>#REF!</v>
      </c>
      <c r="H293" s="11" t="e">
        <f>#REF!</f>
        <v>#REF!</v>
      </c>
      <c r="I293" s="11" t="e">
        <f>#REF!</f>
        <v>#REF!</v>
      </c>
      <c r="J293" s="11" t="e">
        <f>#REF!</f>
        <v>#REF!</v>
      </c>
      <c r="K293" s="11" t="e">
        <f>#REF!</f>
        <v>#REF!</v>
      </c>
      <c r="L293" s="11" t="e">
        <f>#REF!</f>
        <v>#REF!</v>
      </c>
      <c r="M293" s="11"/>
      <c r="N293" s="11" t="e">
        <f t="shared" si="35"/>
        <v>#REF!</v>
      </c>
      <c r="O293" s="11" t="e">
        <f>#REF!</f>
        <v>#REF!</v>
      </c>
      <c r="P293" s="11" t="e">
        <f>#REF!</f>
        <v>#REF!</v>
      </c>
      <c r="Q293" s="11" t="e">
        <f>#REF!</f>
        <v>#REF!</v>
      </c>
      <c r="R293" s="11" t="e">
        <f>#REF!</f>
        <v>#REF!</v>
      </c>
      <c r="S293" s="11" t="e">
        <f>#REF!</f>
        <v>#REF!</v>
      </c>
      <c r="T293" s="11" t="e">
        <f>#REF!</f>
        <v>#REF!</v>
      </c>
      <c r="U293" s="11"/>
      <c r="V293" s="11" t="e">
        <f>#REF!</f>
        <v>#REF!</v>
      </c>
      <c r="W293" s="11"/>
      <c r="X293" s="11" t="e">
        <f>#REF!</f>
        <v>#REF!</v>
      </c>
      <c r="Y293" s="11" t="e">
        <f>#REF!</f>
        <v>#REF!</v>
      </c>
      <c r="Z293" s="11" t="e">
        <f>#REF!</f>
        <v>#REF!</v>
      </c>
      <c r="AA293" s="11" t="e">
        <f>#REF!</f>
        <v>#REF!</v>
      </c>
      <c r="AB293" s="11" t="e">
        <f>#REF!</f>
        <v>#REF!</v>
      </c>
      <c r="AC293" s="11" t="e">
        <f>#REF!</f>
        <v>#REF!</v>
      </c>
      <c r="AD293" s="27" t="e">
        <f t="shared" si="34"/>
        <v>#REF!</v>
      </c>
    </row>
    <row r="294" spans="1:30" hidden="1" x14ac:dyDescent="0.2">
      <c r="A294" s="5" t="s">
        <v>535</v>
      </c>
      <c r="B294" s="5" t="s">
        <v>536</v>
      </c>
      <c r="C294" s="11">
        <f>COCC!E286</f>
        <v>0</v>
      </c>
      <c r="D294" s="11">
        <f>PHM!E286</f>
        <v>0</v>
      </c>
      <c r="E294" s="11"/>
      <c r="F294" s="11" t="e">
        <f>#REF!</f>
        <v>#REF!</v>
      </c>
      <c r="G294" s="11" t="e">
        <f>#REF!</f>
        <v>#REF!</v>
      </c>
      <c r="H294" s="11" t="e">
        <f>#REF!</f>
        <v>#REF!</v>
      </c>
      <c r="I294" s="11" t="e">
        <f>#REF!</f>
        <v>#REF!</v>
      </c>
      <c r="J294" s="11" t="e">
        <f>#REF!</f>
        <v>#REF!</v>
      </c>
      <c r="K294" s="11" t="e">
        <f>#REF!</f>
        <v>#REF!</v>
      </c>
      <c r="L294" s="11" t="e">
        <f>#REF!</f>
        <v>#REF!</v>
      </c>
      <c r="M294" s="11"/>
      <c r="N294" s="11" t="e">
        <f t="shared" si="35"/>
        <v>#REF!</v>
      </c>
      <c r="O294" s="11" t="e">
        <f>#REF!</f>
        <v>#REF!</v>
      </c>
      <c r="P294" s="11" t="e">
        <f>#REF!</f>
        <v>#REF!</v>
      </c>
      <c r="Q294" s="11" t="e">
        <f>#REF!</f>
        <v>#REF!</v>
      </c>
      <c r="R294" s="11" t="e">
        <f>#REF!</f>
        <v>#REF!</v>
      </c>
      <c r="S294" s="11" t="e">
        <f>#REF!</f>
        <v>#REF!</v>
      </c>
      <c r="T294" s="11" t="e">
        <f>#REF!</f>
        <v>#REF!</v>
      </c>
      <c r="U294" s="11"/>
      <c r="V294" s="11" t="e">
        <f>#REF!</f>
        <v>#REF!</v>
      </c>
      <c r="W294" s="11"/>
      <c r="X294" s="11" t="e">
        <f>#REF!</f>
        <v>#REF!</v>
      </c>
      <c r="Y294" s="11" t="e">
        <f>#REF!</f>
        <v>#REF!</v>
      </c>
      <c r="Z294" s="11" t="e">
        <f>#REF!</f>
        <v>#REF!</v>
      </c>
      <c r="AA294" s="11" t="e">
        <f>#REF!</f>
        <v>#REF!</v>
      </c>
      <c r="AB294" s="11" t="e">
        <f>#REF!</f>
        <v>#REF!</v>
      </c>
      <c r="AC294" s="11" t="e">
        <f>#REF!</f>
        <v>#REF!</v>
      </c>
      <c r="AD294" s="27" t="e">
        <f t="shared" si="34"/>
        <v>#REF!</v>
      </c>
    </row>
    <row r="295" spans="1:30" hidden="1" x14ac:dyDescent="0.2">
      <c r="A295" s="5" t="s">
        <v>537</v>
      </c>
      <c r="B295" s="5" t="s">
        <v>538</v>
      </c>
      <c r="C295" s="11">
        <f>COCC!E287</f>
        <v>0</v>
      </c>
      <c r="D295" s="11">
        <f>PHM!E287</f>
        <v>0</v>
      </c>
      <c r="E295" s="11"/>
      <c r="F295" s="11" t="e">
        <f>#REF!</f>
        <v>#REF!</v>
      </c>
      <c r="G295" s="11" t="e">
        <f>#REF!</f>
        <v>#REF!</v>
      </c>
      <c r="H295" s="11" t="e">
        <f>#REF!</f>
        <v>#REF!</v>
      </c>
      <c r="I295" s="11" t="e">
        <f>#REF!</f>
        <v>#REF!</v>
      </c>
      <c r="J295" s="11" t="e">
        <f>#REF!</f>
        <v>#REF!</v>
      </c>
      <c r="K295" s="11" t="e">
        <f>#REF!</f>
        <v>#REF!</v>
      </c>
      <c r="L295" s="11" t="e">
        <f>#REF!</f>
        <v>#REF!</v>
      </c>
      <c r="M295" s="11"/>
      <c r="N295" s="11" t="e">
        <f t="shared" si="35"/>
        <v>#REF!</v>
      </c>
      <c r="O295" s="11" t="e">
        <f>#REF!</f>
        <v>#REF!</v>
      </c>
      <c r="P295" s="11" t="e">
        <f>#REF!</f>
        <v>#REF!</v>
      </c>
      <c r="Q295" s="11" t="e">
        <f>#REF!</f>
        <v>#REF!</v>
      </c>
      <c r="R295" s="11" t="e">
        <f>#REF!</f>
        <v>#REF!</v>
      </c>
      <c r="S295" s="11" t="e">
        <f>#REF!</f>
        <v>#REF!</v>
      </c>
      <c r="T295" s="11" t="e">
        <f>#REF!</f>
        <v>#REF!</v>
      </c>
      <c r="U295" s="11"/>
      <c r="V295" s="11" t="e">
        <f>#REF!</f>
        <v>#REF!</v>
      </c>
      <c r="W295" s="11"/>
      <c r="X295" s="11" t="e">
        <f>#REF!</f>
        <v>#REF!</v>
      </c>
      <c r="Y295" s="11" t="e">
        <f>#REF!</f>
        <v>#REF!</v>
      </c>
      <c r="Z295" s="11" t="e">
        <f>#REF!</f>
        <v>#REF!</v>
      </c>
      <c r="AA295" s="11" t="e">
        <f>#REF!</f>
        <v>#REF!</v>
      </c>
      <c r="AB295" s="11" t="e">
        <f>#REF!</f>
        <v>#REF!</v>
      </c>
      <c r="AC295" s="11" t="e">
        <f>#REF!</f>
        <v>#REF!</v>
      </c>
      <c r="AD295" s="27" t="e">
        <f t="shared" si="34"/>
        <v>#REF!</v>
      </c>
    </row>
    <row r="296" spans="1:30" hidden="1" x14ac:dyDescent="0.2">
      <c r="A296" s="5" t="s">
        <v>539</v>
      </c>
      <c r="B296" s="5" t="s">
        <v>540</v>
      </c>
      <c r="C296" s="11">
        <f>COCC!E288</f>
        <v>0</v>
      </c>
      <c r="D296" s="11">
        <f>PHM!E288</f>
        <v>0</v>
      </c>
      <c r="E296" s="11"/>
      <c r="F296" s="11" t="e">
        <f>#REF!</f>
        <v>#REF!</v>
      </c>
      <c r="G296" s="11" t="e">
        <f>#REF!</f>
        <v>#REF!</v>
      </c>
      <c r="H296" s="11" t="e">
        <f>#REF!</f>
        <v>#REF!</v>
      </c>
      <c r="I296" s="11" t="e">
        <f>#REF!</f>
        <v>#REF!</v>
      </c>
      <c r="J296" s="11" t="e">
        <f>#REF!</f>
        <v>#REF!</v>
      </c>
      <c r="K296" s="11" t="e">
        <f>#REF!</f>
        <v>#REF!</v>
      </c>
      <c r="L296" s="11" t="e">
        <f>#REF!</f>
        <v>#REF!</v>
      </c>
      <c r="M296" s="11"/>
      <c r="N296" s="11" t="e">
        <f t="shared" si="35"/>
        <v>#REF!</v>
      </c>
      <c r="O296" s="11" t="e">
        <f>#REF!</f>
        <v>#REF!</v>
      </c>
      <c r="P296" s="11" t="e">
        <f>#REF!</f>
        <v>#REF!</v>
      </c>
      <c r="Q296" s="11" t="e">
        <f>#REF!</f>
        <v>#REF!</v>
      </c>
      <c r="R296" s="11" t="e">
        <f>#REF!</f>
        <v>#REF!</v>
      </c>
      <c r="S296" s="11" t="e">
        <f>#REF!</f>
        <v>#REF!</v>
      </c>
      <c r="T296" s="11" t="e">
        <f>#REF!</f>
        <v>#REF!</v>
      </c>
      <c r="U296" s="11"/>
      <c r="V296" s="11" t="e">
        <f>#REF!</f>
        <v>#REF!</v>
      </c>
      <c r="W296" s="11"/>
      <c r="X296" s="11" t="e">
        <f>#REF!</f>
        <v>#REF!</v>
      </c>
      <c r="Y296" s="11" t="e">
        <f>#REF!</f>
        <v>#REF!</v>
      </c>
      <c r="Z296" s="11" t="e">
        <f>#REF!</f>
        <v>#REF!</v>
      </c>
      <c r="AA296" s="11" t="e">
        <f>#REF!</f>
        <v>#REF!</v>
      </c>
      <c r="AB296" s="11" t="e">
        <f>#REF!</f>
        <v>#REF!</v>
      </c>
      <c r="AC296" s="11" t="e">
        <f>#REF!</f>
        <v>#REF!</v>
      </c>
      <c r="AD296" s="27" t="e">
        <f t="shared" si="34"/>
        <v>#REF!</v>
      </c>
    </row>
    <row r="297" spans="1:30" hidden="1" x14ac:dyDescent="0.2">
      <c r="A297" s="5" t="s">
        <v>541</v>
      </c>
      <c r="B297" s="5" t="s">
        <v>542</v>
      </c>
      <c r="C297" s="11">
        <f>COCC!E289</f>
        <v>0</v>
      </c>
      <c r="D297" s="11">
        <f>PHM!E289</f>
        <v>0</v>
      </c>
      <c r="E297" s="11"/>
      <c r="F297" s="11" t="e">
        <f>#REF!</f>
        <v>#REF!</v>
      </c>
      <c r="G297" s="11" t="e">
        <f>#REF!</f>
        <v>#REF!</v>
      </c>
      <c r="H297" s="11" t="e">
        <f>#REF!</f>
        <v>#REF!</v>
      </c>
      <c r="I297" s="11" t="e">
        <f>#REF!</f>
        <v>#REF!</v>
      </c>
      <c r="J297" s="11" t="e">
        <f>#REF!</f>
        <v>#REF!</v>
      </c>
      <c r="K297" s="11" t="e">
        <f>#REF!</f>
        <v>#REF!</v>
      </c>
      <c r="L297" s="11" t="e">
        <f>#REF!</f>
        <v>#REF!</v>
      </c>
      <c r="M297" s="11"/>
      <c r="N297" s="11" t="e">
        <f t="shared" si="35"/>
        <v>#REF!</v>
      </c>
      <c r="O297" s="11" t="e">
        <f>#REF!</f>
        <v>#REF!</v>
      </c>
      <c r="P297" s="11" t="e">
        <f>#REF!</f>
        <v>#REF!</v>
      </c>
      <c r="Q297" s="11" t="e">
        <f>#REF!</f>
        <v>#REF!</v>
      </c>
      <c r="R297" s="11" t="e">
        <f>#REF!</f>
        <v>#REF!</v>
      </c>
      <c r="S297" s="11" t="e">
        <f>#REF!</f>
        <v>#REF!</v>
      </c>
      <c r="T297" s="11" t="e">
        <f>#REF!</f>
        <v>#REF!</v>
      </c>
      <c r="U297" s="11"/>
      <c r="V297" s="11" t="e">
        <f>#REF!</f>
        <v>#REF!</v>
      </c>
      <c r="W297" s="11"/>
      <c r="X297" s="11" t="e">
        <f>#REF!</f>
        <v>#REF!</v>
      </c>
      <c r="Y297" s="11" t="e">
        <f>#REF!</f>
        <v>#REF!</v>
      </c>
      <c r="Z297" s="11" t="e">
        <f>#REF!</f>
        <v>#REF!</v>
      </c>
      <c r="AA297" s="11" t="e">
        <f>#REF!</f>
        <v>#REF!</v>
      </c>
      <c r="AB297" s="11" t="e">
        <f>#REF!</f>
        <v>#REF!</v>
      </c>
      <c r="AC297" s="11" t="e">
        <f>#REF!</f>
        <v>#REF!</v>
      </c>
      <c r="AD297" s="27" t="e">
        <f t="shared" si="34"/>
        <v>#REF!</v>
      </c>
    </row>
    <row r="298" spans="1:30" hidden="1" x14ac:dyDescent="0.2">
      <c r="A298" s="5" t="s">
        <v>543</v>
      </c>
      <c r="B298" s="5" t="s">
        <v>544</v>
      </c>
      <c r="C298" s="11">
        <f>COCC!E290</f>
        <v>0</v>
      </c>
      <c r="D298" s="11">
        <f>PHM!E290</f>
        <v>0</v>
      </c>
      <c r="E298" s="11"/>
      <c r="F298" s="11" t="e">
        <f>#REF!</f>
        <v>#REF!</v>
      </c>
      <c r="G298" s="11" t="e">
        <f>#REF!</f>
        <v>#REF!</v>
      </c>
      <c r="H298" s="11" t="e">
        <f>#REF!</f>
        <v>#REF!</v>
      </c>
      <c r="I298" s="11" t="e">
        <f>#REF!</f>
        <v>#REF!</v>
      </c>
      <c r="J298" s="11" t="e">
        <f>#REF!</f>
        <v>#REF!</v>
      </c>
      <c r="K298" s="11" t="e">
        <f>#REF!</f>
        <v>#REF!</v>
      </c>
      <c r="L298" s="11" t="e">
        <f>#REF!</f>
        <v>#REF!</v>
      </c>
      <c r="M298" s="11"/>
      <c r="N298" s="11" t="e">
        <f t="shared" si="35"/>
        <v>#REF!</v>
      </c>
      <c r="O298" s="11" t="e">
        <f>#REF!</f>
        <v>#REF!</v>
      </c>
      <c r="P298" s="11" t="e">
        <f>#REF!</f>
        <v>#REF!</v>
      </c>
      <c r="Q298" s="11" t="e">
        <f>#REF!</f>
        <v>#REF!</v>
      </c>
      <c r="R298" s="11" t="e">
        <f>#REF!</f>
        <v>#REF!</v>
      </c>
      <c r="S298" s="11" t="e">
        <f>#REF!</f>
        <v>#REF!</v>
      </c>
      <c r="T298" s="11" t="e">
        <f>#REF!</f>
        <v>#REF!</v>
      </c>
      <c r="U298" s="11"/>
      <c r="V298" s="11" t="e">
        <f>#REF!</f>
        <v>#REF!</v>
      </c>
      <c r="W298" s="11"/>
      <c r="X298" s="11" t="e">
        <f>#REF!</f>
        <v>#REF!</v>
      </c>
      <c r="Y298" s="11" t="e">
        <f>#REF!</f>
        <v>#REF!</v>
      </c>
      <c r="Z298" s="11" t="e">
        <f>#REF!</f>
        <v>#REF!</v>
      </c>
      <c r="AA298" s="11" t="e">
        <f>#REF!</f>
        <v>#REF!</v>
      </c>
      <c r="AB298" s="11" t="e">
        <f>#REF!</f>
        <v>#REF!</v>
      </c>
      <c r="AC298" s="11" t="e">
        <f>#REF!</f>
        <v>#REF!</v>
      </c>
      <c r="AD298" s="27" t="e">
        <f t="shared" si="34"/>
        <v>#REF!</v>
      </c>
    </row>
    <row r="299" spans="1:30" hidden="1" x14ac:dyDescent="0.2">
      <c r="A299" s="5" t="s">
        <v>545</v>
      </c>
      <c r="B299" s="5" t="s">
        <v>546</v>
      </c>
      <c r="C299" s="11">
        <f>COCC!E291</f>
        <v>0</v>
      </c>
      <c r="D299" s="11">
        <f>PHM!E291</f>
        <v>0</v>
      </c>
      <c r="E299" s="11"/>
      <c r="F299" s="11" t="e">
        <f>#REF!</f>
        <v>#REF!</v>
      </c>
      <c r="G299" s="11" t="e">
        <f>#REF!</f>
        <v>#REF!</v>
      </c>
      <c r="H299" s="11" t="e">
        <f>#REF!</f>
        <v>#REF!</v>
      </c>
      <c r="I299" s="11" t="e">
        <f>#REF!</f>
        <v>#REF!</v>
      </c>
      <c r="J299" s="11" t="e">
        <f>#REF!</f>
        <v>#REF!</v>
      </c>
      <c r="K299" s="11" t="e">
        <f>#REF!</f>
        <v>#REF!</v>
      </c>
      <c r="L299" s="11" t="e">
        <f>#REF!</f>
        <v>#REF!</v>
      </c>
      <c r="M299" s="11"/>
      <c r="N299" s="11" t="e">
        <f t="shared" si="35"/>
        <v>#REF!</v>
      </c>
      <c r="O299" s="11" t="e">
        <f>#REF!</f>
        <v>#REF!</v>
      </c>
      <c r="P299" s="11" t="e">
        <f>#REF!</f>
        <v>#REF!</v>
      </c>
      <c r="Q299" s="11" t="e">
        <f>#REF!</f>
        <v>#REF!</v>
      </c>
      <c r="R299" s="11" t="e">
        <f>#REF!</f>
        <v>#REF!</v>
      </c>
      <c r="S299" s="11" t="e">
        <f>#REF!</f>
        <v>#REF!</v>
      </c>
      <c r="T299" s="11" t="e">
        <f>#REF!</f>
        <v>#REF!</v>
      </c>
      <c r="U299" s="11"/>
      <c r="V299" s="11" t="e">
        <f>#REF!</f>
        <v>#REF!</v>
      </c>
      <c r="W299" s="11"/>
      <c r="X299" s="11" t="e">
        <f>#REF!</f>
        <v>#REF!</v>
      </c>
      <c r="Y299" s="11" t="e">
        <f>#REF!</f>
        <v>#REF!</v>
      </c>
      <c r="Z299" s="11" t="e">
        <f>#REF!</f>
        <v>#REF!</v>
      </c>
      <c r="AA299" s="11" t="e">
        <f>#REF!</f>
        <v>#REF!</v>
      </c>
      <c r="AB299" s="11" t="e">
        <f>#REF!</f>
        <v>#REF!</v>
      </c>
      <c r="AC299" s="11" t="e">
        <f>#REF!</f>
        <v>#REF!</v>
      </c>
      <c r="AD299" s="27" t="e">
        <f t="shared" si="34"/>
        <v>#REF!</v>
      </c>
    </row>
    <row r="300" spans="1:30" hidden="1" x14ac:dyDescent="0.2">
      <c r="A300" s="5" t="s">
        <v>547</v>
      </c>
      <c r="B300" s="5" t="s">
        <v>548</v>
      </c>
      <c r="C300" s="11">
        <f>COCC!E292</f>
        <v>0</v>
      </c>
      <c r="D300" s="11">
        <f>PHM!E292</f>
        <v>0</v>
      </c>
      <c r="E300" s="11"/>
      <c r="F300" s="11" t="e">
        <f>#REF!</f>
        <v>#REF!</v>
      </c>
      <c r="G300" s="11" t="e">
        <f>#REF!</f>
        <v>#REF!</v>
      </c>
      <c r="H300" s="11" t="e">
        <f>#REF!</f>
        <v>#REF!</v>
      </c>
      <c r="I300" s="11" t="e">
        <f>#REF!</f>
        <v>#REF!</v>
      </c>
      <c r="J300" s="11" t="e">
        <f>#REF!</f>
        <v>#REF!</v>
      </c>
      <c r="K300" s="11" t="e">
        <f>#REF!</f>
        <v>#REF!</v>
      </c>
      <c r="L300" s="11" t="e">
        <f>#REF!</f>
        <v>#REF!</v>
      </c>
      <c r="M300" s="11"/>
      <c r="N300" s="11" t="e">
        <f t="shared" si="35"/>
        <v>#REF!</v>
      </c>
      <c r="O300" s="11" t="e">
        <f>#REF!</f>
        <v>#REF!</v>
      </c>
      <c r="P300" s="11" t="e">
        <f>#REF!</f>
        <v>#REF!</v>
      </c>
      <c r="Q300" s="11" t="e">
        <f>#REF!</f>
        <v>#REF!</v>
      </c>
      <c r="R300" s="11" t="e">
        <f>#REF!</f>
        <v>#REF!</v>
      </c>
      <c r="S300" s="11" t="e">
        <f>#REF!</f>
        <v>#REF!</v>
      </c>
      <c r="T300" s="11" t="e">
        <f>#REF!</f>
        <v>#REF!</v>
      </c>
      <c r="U300" s="11"/>
      <c r="V300" s="11" t="e">
        <f>#REF!</f>
        <v>#REF!</v>
      </c>
      <c r="W300" s="11"/>
      <c r="X300" s="11" t="e">
        <f>#REF!</f>
        <v>#REF!</v>
      </c>
      <c r="Y300" s="11" t="e">
        <f>#REF!</f>
        <v>#REF!</v>
      </c>
      <c r="Z300" s="11" t="e">
        <f>#REF!</f>
        <v>#REF!</v>
      </c>
      <c r="AA300" s="11" t="e">
        <f>#REF!</f>
        <v>#REF!</v>
      </c>
      <c r="AB300" s="11" t="e">
        <f>#REF!</f>
        <v>#REF!</v>
      </c>
      <c r="AC300" s="11" t="e">
        <f>#REF!</f>
        <v>#REF!</v>
      </c>
      <c r="AD300" s="27" t="e">
        <f t="shared" si="34"/>
        <v>#REF!</v>
      </c>
    </row>
    <row r="301" spans="1:30" hidden="1" x14ac:dyDescent="0.2">
      <c r="A301" s="5" t="s">
        <v>549</v>
      </c>
      <c r="B301" s="5" t="s">
        <v>550</v>
      </c>
      <c r="C301" s="11">
        <f>COCC!E293</f>
        <v>0</v>
      </c>
      <c r="D301" s="11">
        <f>PHM!E293</f>
        <v>0</v>
      </c>
      <c r="E301" s="11"/>
      <c r="F301" s="11" t="e">
        <f>#REF!</f>
        <v>#REF!</v>
      </c>
      <c r="G301" s="11" t="e">
        <f>#REF!</f>
        <v>#REF!</v>
      </c>
      <c r="H301" s="11" t="e">
        <f>#REF!</f>
        <v>#REF!</v>
      </c>
      <c r="I301" s="11" t="e">
        <f>#REF!</f>
        <v>#REF!</v>
      </c>
      <c r="J301" s="11" t="e">
        <f>#REF!</f>
        <v>#REF!</v>
      </c>
      <c r="K301" s="11" t="e">
        <f>#REF!</f>
        <v>#REF!</v>
      </c>
      <c r="L301" s="11" t="e">
        <f>#REF!</f>
        <v>#REF!</v>
      </c>
      <c r="M301" s="11"/>
      <c r="N301" s="11" t="e">
        <f t="shared" si="35"/>
        <v>#REF!</v>
      </c>
      <c r="O301" s="11" t="e">
        <f>#REF!</f>
        <v>#REF!</v>
      </c>
      <c r="P301" s="11" t="e">
        <f>#REF!</f>
        <v>#REF!</v>
      </c>
      <c r="Q301" s="11" t="e">
        <f>#REF!</f>
        <v>#REF!</v>
      </c>
      <c r="R301" s="11" t="e">
        <f>#REF!</f>
        <v>#REF!</v>
      </c>
      <c r="S301" s="11" t="e">
        <f>#REF!</f>
        <v>#REF!</v>
      </c>
      <c r="T301" s="11" t="e">
        <f>#REF!</f>
        <v>#REF!</v>
      </c>
      <c r="U301" s="11"/>
      <c r="V301" s="11" t="e">
        <f>#REF!</f>
        <v>#REF!</v>
      </c>
      <c r="W301" s="11"/>
      <c r="X301" s="11" t="e">
        <f>#REF!</f>
        <v>#REF!</v>
      </c>
      <c r="Y301" s="11" t="e">
        <f>#REF!</f>
        <v>#REF!</v>
      </c>
      <c r="Z301" s="11" t="e">
        <f>#REF!</f>
        <v>#REF!</v>
      </c>
      <c r="AA301" s="11" t="e">
        <f>#REF!</f>
        <v>#REF!</v>
      </c>
      <c r="AB301" s="11" t="e">
        <f>#REF!</f>
        <v>#REF!</v>
      </c>
      <c r="AC301" s="11" t="e">
        <f>#REF!</f>
        <v>#REF!</v>
      </c>
      <c r="AD301" s="27" t="e">
        <f t="shared" si="34"/>
        <v>#REF!</v>
      </c>
    </row>
    <row r="302" spans="1:30" hidden="1" x14ac:dyDescent="0.2">
      <c r="A302" s="5" t="s">
        <v>551</v>
      </c>
      <c r="B302" s="5" t="s">
        <v>552</v>
      </c>
      <c r="C302" s="11">
        <f>COCC!E294</f>
        <v>0</v>
      </c>
      <c r="D302" s="11">
        <f>PHM!E294</f>
        <v>0</v>
      </c>
      <c r="E302" s="11"/>
      <c r="F302" s="11" t="e">
        <f>#REF!</f>
        <v>#REF!</v>
      </c>
      <c r="G302" s="11" t="e">
        <f>#REF!</f>
        <v>#REF!</v>
      </c>
      <c r="H302" s="11" t="e">
        <f>#REF!</f>
        <v>#REF!</v>
      </c>
      <c r="I302" s="11" t="e">
        <f>#REF!</f>
        <v>#REF!</v>
      </c>
      <c r="J302" s="11" t="e">
        <f>#REF!</f>
        <v>#REF!</v>
      </c>
      <c r="K302" s="11" t="e">
        <f>#REF!</f>
        <v>#REF!</v>
      </c>
      <c r="L302" s="11" t="e">
        <f>#REF!</f>
        <v>#REF!</v>
      </c>
      <c r="M302" s="11"/>
      <c r="N302" s="11" t="e">
        <f t="shared" si="35"/>
        <v>#REF!</v>
      </c>
      <c r="O302" s="11" t="e">
        <f>#REF!</f>
        <v>#REF!</v>
      </c>
      <c r="P302" s="11" t="e">
        <f>#REF!</f>
        <v>#REF!</v>
      </c>
      <c r="Q302" s="11" t="e">
        <f>#REF!</f>
        <v>#REF!</v>
      </c>
      <c r="R302" s="11" t="e">
        <f>#REF!</f>
        <v>#REF!</v>
      </c>
      <c r="S302" s="11" t="e">
        <f>#REF!</f>
        <v>#REF!</v>
      </c>
      <c r="T302" s="11" t="e">
        <f>#REF!</f>
        <v>#REF!</v>
      </c>
      <c r="U302" s="11"/>
      <c r="V302" s="11" t="e">
        <f>#REF!</f>
        <v>#REF!</v>
      </c>
      <c r="W302" s="11"/>
      <c r="X302" s="11" t="e">
        <f>#REF!</f>
        <v>#REF!</v>
      </c>
      <c r="Y302" s="11" t="e">
        <f>#REF!</f>
        <v>#REF!</v>
      </c>
      <c r="Z302" s="11" t="e">
        <f>#REF!</f>
        <v>#REF!</v>
      </c>
      <c r="AA302" s="11" t="e">
        <f>#REF!</f>
        <v>#REF!</v>
      </c>
      <c r="AB302" s="11" t="e">
        <f>#REF!</f>
        <v>#REF!</v>
      </c>
      <c r="AC302" s="11" t="e">
        <f>#REF!</f>
        <v>#REF!</v>
      </c>
      <c r="AD302" s="27" t="e">
        <f t="shared" si="34"/>
        <v>#REF!</v>
      </c>
    </row>
    <row r="303" spans="1:30" hidden="1" x14ac:dyDescent="0.2">
      <c r="A303" s="5" t="s">
        <v>553</v>
      </c>
      <c r="B303" s="5" t="s">
        <v>554</v>
      </c>
      <c r="C303" s="11">
        <f>COCC!E295</f>
        <v>0</v>
      </c>
      <c r="D303" s="11">
        <f>PHM!E295</f>
        <v>0</v>
      </c>
      <c r="E303" s="11"/>
      <c r="F303" s="11" t="e">
        <f>#REF!</f>
        <v>#REF!</v>
      </c>
      <c r="G303" s="11" t="e">
        <f>#REF!</f>
        <v>#REF!</v>
      </c>
      <c r="H303" s="11" t="e">
        <f>#REF!</f>
        <v>#REF!</v>
      </c>
      <c r="I303" s="11" t="e">
        <f>#REF!</f>
        <v>#REF!</v>
      </c>
      <c r="J303" s="11" t="e">
        <f>#REF!</f>
        <v>#REF!</v>
      </c>
      <c r="K303" s="11" t="e">
        <f>#REF!</f>
        <v>#REF!</v>
      </c>
      <c r="L303" s="11" t="e">
        <f>#REF!</f>
        <v>#REF!</v>
      </c>
      <c r="M303" s="11"/>
      <c r="N303" s="11" t="e">
        <f t="shared" si="35"/>
        <v>#REF!</v>
      </c>
      <c r="O303" s="11" t="e">
        <f>#REF!</f>
        <v>#REF!</v>
      </c>
      <c r="P303" s="11" t="e">
        <f>#REF!</f>
        <v>#REF!</v>
      </c>
      <c r="Q303" s="11" t="e">
        <f>#REF!</f>
        <v>#REF!</v>
      </c>
      <c r="R303" s="11" t="e">
        <f>#REF!</f>
        <v>#REF!</v>
      </c>
      <c r="S303" s="11" t="e">
        <f>#REF!</f>
        <v>#REF!</v>
      </c>
      <c r="T303" s="11" t="e">
        <f>#REF!</f>
        <v>#REF!</v>
      </c>
      <c r="U303" s="11"/>
      <c r="V303" s="11" t="e">
        <f>#REF!</f>
        <v>#REF!</v>
      </c>
      <c r="W303" s="11"/>
      <c r="X303" s="11" t="e">
        <f>#REF!</f>
        <v>#REF!</v>
      </c>
      <c r="Y303" s="11" t="e">
        <f>#REF!</f>
        <v>#REF!</v>
      </c>
      <c r="Z303" s="11" t="e">
        <f>#REF!</f>
        <v>#REF!</v>
      </c>
      <c r="AA303" s="11" t="e">
        <f>#REF!</f>
        <v>#REF!</v>
      </c>
      <c r="AB303" s="11" t="e">
        <f>#REF!</f>
        <v>#REF!</v>
      </c>
      <c r="AC303" s="11" t="e">
        <f>#REF!</f>
        <v>#REF!</v>
      </c>
      <c r="AD303" s="27" t="e">
        <f t="shared" si="34"/>
        <v>#REF!</v>
      </c>
    </row>
    <row r="304" spans="1:30" hidden="1" x14ac:dyDescent="0.2">
      <c r="A304" s="5" t="s">
        <v>555</v>
      </c>
      <c r="B304" s="5" t="s">
        <v>556</v>
      </c>
      <c r="C304" s="11">
        <f>COCC!E296</f>
        <v>0</v>
      </c>
      <c r="D304" s="11">
        <f>PHM!E296</f>
        <v>0</v>
      </c>
      <c r="E304" s="11"/>
      <c r="F304" s="11" t="e">
        <f>#REF!</f>
        <v>#REF!</v>
      </c>
      <c r="G304" s="11" t="e">
        <f>#REF!</f>
        <v>#REF!</v>
      </c>
      <c r="H304" s="11" t="e">
        <f>#REF!</f>
        <v>#REF!</v>
      </c>
      <c r="I304" s="11" t="e">
        <f>#REF!</f>
        <v>#REF!</v>
      </c>
      <c r="J304" s="11" t="e">
        <f>#REF!</f>
        <v>#REF!</v>
      </c>
      <c r="K304" s="11" t="e">
        <f>#REF!</f>
        <v>#REF!</v>
      </c>
      <c r="L304" s="11" t="e">
        <f>#REF!</f>
        <v>#REF!</v>
      </c>
      <c r="M304" s="11"/>
      <c r="N304" s="11" t="e">
        <f t="shared" si="35"/>
        <v>#REF!</v>
      </c>
      <c r="O304" s="11" t="e">
        <f>#REF!</f>
        <v>#REF!</v>
      </c>
      <c r="P304" s="11" t="e">
        <f>#REF!</f>
        <v>#REF!</v>
      </c>
      <c r="Q304" s="11" t="e">
        <f>#REF!</f>
        <v>#REF!</v>
      </c>
      <c r="R304" s="11" t="e">
        <f>#REF!</f>
        <v>#REF!</v>
      </c>
      <c r="S304" s="11" t="e">
        <f>#REF!</f>
        <v>#REF!</v>
      </c>
      <c r="T304" s="11" t="e">
        <f>#REF!</f>
        <v>#REF!</v>
      </c>
      <c r="U304" s="11"/>
      <c r="V304" s="11" t="e">
        <f>#REF!</f>
        <v>#REF!</v>
      </c>
      <c r="W304" s="11"/>
      <c r="X304" s="11" t="e">
        <f>#REF!</f>
        <v>#REF!</v>
      </c>
      <c r="Y304" s="11" t="e">
        <f>#REF!</f>
        <v>#REF!</v>
      </c>
      <c r="Z304" s="11" t="e">
        <f>#REF!</f>
        <v>#REF!</v>
      </c>
      <c r="AA304" s="11" t="e">
        <f>#REF!</f>
        <v>#REF!</v>
      </c>
      <c r="AB304" s="11" t="e">
        <f>#REF!</f>
        <v>#REF!</v>
      </c>
      <c r="AC304" s="11" t="e">
        <f>#REF!</f>
        <v>#REF!</v>
      </c>
      <c r="AD304" s="27" t="e">
        <f t="shared" si="34"/>
        <v>#REF!</v>
      </c>
    </row>
    <row r="305" spans="1:30" hidden="1" x14ac:dyDescent="0.2">
      <c r="A305" s="5" t="s">
        <v>557</v>
      </c>
      <c r="B305" s="5" t="s">
        <v>558</v>
      </c>
      <c r="C305" s="11">
        <f>COCC!E297</f>
        <v>0</v>
      </c>
      <c r="D305" s="11">
        <f>PHM!E297</f>
        <v>0</v>
      </c>
      <c r="E305" s="11"/>
      <c r="F305" s="11" t="e">
        <f>#REF!</f>
        <v>#REF!</v>
      </c>
      <c r="G305" s="11" t="e">
        <f>#REF!</f>
        <v>#REF!</v>
      </c>
      <c r="H305" s="11" t="e">
        <f>#REF!</f>
        <v>#REF!</v>
      </c>
      <c r="I305" s="11" t="e">
        <f>#REF!</f>
        <v>#REF!</v>
      </c>
      <c r="J305" s="11" t="e">
        <f>#REF!</f>
        <v>#REF!</v>
      </c>
      <c r="K305" s="11" t="e">
        <f>#REF!</f>
        <v>#REF!</v>
      </c>
      <c r="L305" s="11" t="e">
        <f>#REF!</f>
        <v>#REF!</v>
      </c>
      <c r="M305" s="11"/>
      <c r="N305" s="11" t="e">
        <f t="shared" si="35"/>
        <v>#REF!</v>
      </c>
      <c r="O305" s="11" t="e">
        <f>#REF!</f>
        <v>#REF!</v>
      </c>
      <c r="P305" s="11" t="e">
        <f>#REF!</f>
        <v>#REF!</v>
      </c>
      <c r="Q305" s="11" t="e">
        <f>#REF!</f>
        <v>#REF!</v>
      </c>
      <c r="R305" s="11" t="e">
        <f>#REF!</f>
        <v>#REF!</v>
      </c>
      <c r="S305" s="11" t="e">
        <f>#REF!</f>
        <v>#REF!</v>
      </c>
      <c r="T305" s="11" t="e">
        <f>#REF!</f>
        <v>#REF!</v>
      </c>
      <c r="U305" s="11"/>
      <c r="V305" s="11" t="e">
        <f>#REF!</f>
        <v>#REF!</v>
      </c>
      <c r="W305" s="11"/>
      <c r="X305" s="11" t="e">
        <f>#REF!</f>
        <v>#REF!</v>
      </c>
      <c r="Y305" s="11" t="e">
        <f>#REF!</f>
        <v>#REF!</v>
      </c>
      <c r="Z305" s="11" t="e">
        <f>#REF!</f>
        <v>#REF!</v>
      </c>
      <c r="AA305" s="11" t="e">
        <f>#REF!</f>
        <v>#REF!</v>
      </c>
      <c r="AB305" s="11" t="e">
        <f>#REF!</f>
        <v>#REF!</v>
      </c>
      <c r="AC305" s="11" t="e">
        <f>#REF!</f>
        <v>#REF!</v>
      </c>
      <c r="AD305" s="27" t="e">
        <f t="shared" si="34"/>
        <v>#REF!</v>
      </c>
    </row>
    <row r="306" spans="1:30" hidden="1" x14ac:dyDescent="0.2">
      <c r="A306" s="5" t="s">
        <v>559</v>
      </c>
      <c r="B306" s="5" t="s">
        <v>560</v>
      </c>
      <c r="C306" s="11">
        <f>COCC!E298</f>
        <v>0</v>
      </c>
      <c r="D306" s="11">
        <f>PHM!E298</f>
        <v>0</v>
      </c>
      <c r="E306" s="11"/>
      <c r="F306" s="11" t="e">
        <f>#REF!</f>
        <v>#REF!</v>
      </c>
      <c r="G306" s="11" t="e">
        <f>#REF!</f>
        <v>#REF!</v>
      </c>
      <c r="H306" s="11" t="e">
        <f>#REF!</f>
        <v>#REF!</v>
      </c>
      <c r="I306" s="11" t="e">
        <f>#REF!</f>
        <v>#REF!</v>
      </c>
      <c r="J306" s="11" t="e">
        <f>#REF!</f>
        <v>#REF!</v>
      </c>
      <c r="K306" s="11" t="e">
        <f>#REF!</f>
        <v>#REF!</v>
      </c>
      <c r="L306" s="11" t="e">
        <f>#REF!</f>
        <v>#REF!</v>
      </c>
      <c r="M306" s="11"/>
      <c r="N306" s="11" t="e">
        <f t="shared" si="35"/>
        <v>#REF!</v>
      </c>
      <c r="O306" s="11" t="e">
        <f>#REF!</f>
        <v>#REF!</v>
      </c>
      <c r="P306" s="11" t="e">
        <f>#REF!</f>
        <v>#REF!</v>
      </c>
      <c r="Q306" s="11" t="e">
        <f>#REF!</f>
        <v>#REF!</v>
      </c>
      <c r="R306" s="11" t="e">
        <f>#REF!</f>
        <v>#REF!</v>
      </c>
      <c r="S306" s="11" t="e">
        <f>#REF!</f>
        <v>#REF!</v>
      </c>
      <c r="T306" s="11" t="e">
        <f>#REF!</f>
        <v>#REF!</v>
      </c>
      <c r="U306" s="11"/>
      <c r="V306" s="11" t="e">
        <f>#REF!</f>
        <v>#REF!</v>
      </c>
      <c r="W306" s="11"/>
      <c r="X306" s="11" t="e">
        <f>#REF!</f>
        <v>#REF!</v>
      </c>
      <c r="Y306" s="11" t="e">
        <f>#REF!</f>
        <v>#REF!</v>
      </c>
      <c r="Z306" s="11" t="e">
        <f>#REF!</f>
        <v>#REF!</v>
      </c>
      <c r="AA306" s="11" t="e">
        <f>#REF!</f>
        <v>#REF!</v>
      </c>
      <c r="AB306" s="11" t="e">
        <f>#REF!</f>
        <v>#REF!</v>
      </c>
      <c r="AC306" s="11" t="e">
        <f>#REF!</f>
        <v>#REF!</v>
      </c>
      <c r="AD306" s="27" t="e">
        <f t="shared" si="34"/>
        <v>#REF!</v>
      </c>
    </row>
    <row r="307" spans="1:30" hidden="1" x14ac:dyDescent="0.2">
      <c r="A307" s="5" t="s">
        <v>561</v>
      </c>
      <c r="B307" s="5" t="s">
        <v>562</v>
      </c>
      <c r="C307" s="11">
        <f>COCC!E299</f>
        <v>0</v>
      </c>
      <c r="D307" s="11">
        <f>PHM!E299</f>
        <v>0</v>
      </c>
      <c r="E307" s="11"/>
      <c r="F307" s="11" t="e">
        <f>#REF!</f>
        <v>#REF!</v>
      </c>
      <c r="G307" s="11" t="e">
        <f>#REF!</f>
        <v>#REF!</v>
      </c>
      <c r="H307" s="11" t="e">
        <f>#REF!</f>
        <v>#REF!</v>
      </c>
      <c r="I307" s="11" t="e">
        <f>#REF!</f>
        <v>#REF!</v>
      </c>
      <c r="J307" s="11" t="e">
        <f>#REF!</f>
        <v>#REF!</v>
      </c>
      <c r="K307" s="11" t="e">
        <f>#REF!</f>
        <v>#REF!</v>
      </c>
      <c r="L307" s="11" t="e">
        <f>#REF!</f>
        <v>#REF!</v>
      </c>
      <c r="M307" s="11"/>
      <c r="N307" s="11" t="e">
        <f t="shared" si="35"/>
        <v>#REF!</v>
      </c>
      <c r="O307" s="11" t="e">
        <f>#REF!</f>
        <v>#REF!</v>
      </c>
      <c r="P307" s="11" t="e">
        <f>#REF!</f>
        <v>#REF!</v>
      </c>
      <c r="Q307" s="11" t="e">
        <f>#REF!</f>
        <v>#REF!</v>
      </c>
      <c r="R307" s="11" t="e">
        <f>#REF!</f>
        <v>#REF!</v>
      </c>
      <c r="S307" s="11" t="e">
        <f>#REF!</f>
        <v>#REF!</v>
      </c>
      <c r="T307" s="11" t="e">
        <f>#REF!</f>
        <v>#REF!</v>
      </c>
      <c r="U307" s="11"/>
      <c r="V307" s="11" t="e">
        <f>#REF!</f>
        <v>#REF!</v>
      </c>
      <c r="W307" s="11"/>
      <c r="X307" s="11" t="e">
        <f>#REF!</f>
        <v>#REF!</v>
      </c>
      <c r="Y307" s="11" t="e">
        <f>#REF!</f>
        <v>#REF!</v>
      </c>
      <c r="Z307" s="11" t="e">
        <f>#REF!</f>
        <v>#REF!</v>
      </c>
      <c r="AA307" s="11" t="e">
        <f>#REF!</f>
        <v>#REF!</v>
      </c>
      <c r="AB307" s="11" t="e">
        <f>#REF!</f>
        <v>#REF!</v>
      </c>
      <c r="AC307" s="11" t="e">
        <f>#REF!</f>
        <v>#REF!</v>
      </c>
      <c r="AD307" s="27" t="e">
        <f t="shared" si="34"/>
        <v>#REF!</v>
      </c>
    </row>
    <row r="308" spans="1:30" hidden="1" x14ac:dyDescent="0.2">
      <c r="A308" s="5" t="s">
        <v>563</v>
      </c>
      <c r="B308" s="5" t="s">
        <v>564</v>
      </c>
      <c r="C308" s="11">
        <f>COCC!E300</f>
        <v>0</v>
      </c>
      <c r="D308" s="11">
        <f>PHM!E300</f>
        <v>0</v>
      </c>
      <c r="E308" s="11"/>
      <c r="F308" s="11" t="e">
        <f>#REF!</f>
        <v>#REF!</v>
      </c>
      <c r="G308" s="11" t="e">
        <f>#REF!</f>
        <v>#REF!</v>
      </c>
      <c r="H308" s="11" t="e">
        <f>#REF!</f>
        <v>#REF!</v>
      </c>
      <c r="I308" s="11" t="e">
        <f>#REF!</f>
        <v>#REF!</v>
      </c>
      <c r="J308" s="11" t="e">
        <f>#REF!</f>
        <v>#REF!</v>
      </c>
      <c r="K308" s="11" t="e">
        <f>#REF!</f>
        <v>#REF!</v>
      </c>
      <c r="L308" s="11" t="e">
        <f>#REF!</f>
        <v>#REF!</v>
      </c>
      <c r="M308" s="11"/>
      <c r="N308" s="11" t="e">
        <f t="shared" si="35"/>
        <v>#REF!</v>
      </c>
      <c r="O308" s="11" t="e">
        <f>#REF!</f>
        <v>#REF!</v>
      </c>
      <c r="P308" s="11" t="e">
        <f>#REF!</f>
        <v>#REF!</v>
      </c>
      <c r="Q308" s="11" t="e">
        <f>#REF!</f>
        <v>#REF!</v>
      </c>
      <c r="R308" s="11" t="e">
        <f>#REF!</f>
        <v>#REF!</v>
      </c>
      <c r="S308" s="11" t="e">
        <f>#REF!</f>
        <v>#REF!</v>
      </c>
      <c r="T308" s="11" t="e">
        <f>#REF!</f>
        <v>#REF!</v>
      </c>
      <c r="U308" s="11"/>
      <c r="V308" s="11" t="e">
        <f>#REF!</f>
        <v>#REF!</v>
      </c>
      <c r="W308" s="11"/>
      <c r="X308" s="11" t="e">
        <f>#REF!</f>
        <v>#REF!</v>
      </c>
      <c r="Y308" s="11" t="e">
        <f>#REF!</f>
        <v>#REF!</v>
      </c>
      <c r="Z308" s="11" t="e">
        <f>#REF!</f>
        <v>#REF!</v>
      </c>
      <c r="AA308" s="11" t="e">
        <f>#REF!</f>
        <v>#REF!</v>
      </c>
      <c r="AB308" s="11" t="e">
        <f>#REF!</f>
        <v>#REF!</v>
      </c>
      <c r="AC308" s="11" t="e">
        <f>#REF!</f>
        <v>#REF!</v>
      </c>
      <c r="AD308" s="27" t="e">
        <f t="shared" si="34"/>
        <v>#REF!</v>
      </c>
    </row>
    <row r="309" spans="1:30" hidden="1" x14ac:dyDescent="0.2">
      <c r="A309" s="5" t="s">
        <v>565</v>
      </c>
      <c r="B309" s="5" t="s">
        <v>566</v>
      </c>
      <c r="C309" s="11">
        <f>COCC!E301</f>
        <v>0</v>
      </c>
      <c r="D309" s="11">
        <f>PHM!E301</f>
        <v>0</v>
      </c>
      <c r="E309" s="11"/>
      <c r="F309" s="11" t="e">
        <f>#REF!</f>
        <v>#REF!</v>
      </c>
      <c r="G309" s="11" t="e">
        <f>#REF!</f>
        <v>#REF!</v>
      </c>
      <c r="H309" s="11" t="e">
        <f>#REF!</f>
        <v>#REF!</v>
      </c>
      <c r="I309" s="11" t="e">
        <f>#REF!</f>
        <v>#REF!</v>
      </c>
      <c r="J309" s="11" t="e">
        <f>#REF!</f>
        <v>#REF!</v>
      </c>
      <c r="K309" s="11" t="e">
        <f>#REF!</f>
        <v>#REF!</v>
      </c>
      <c r="L309" s="11" t="e">
        <f>#REF!</f>
        <v>#REF!</v>
      </c>
      <c r="M309" s="11"/>
      <c r="N309" s="11" t="e">
        <f t="shared" si="35"/>
        <v>#REF!</v>
      </c>
      <c r="O309" s="11" t="e">
        <f>#REF!</f>
        <v>#REF!</v>
      </c>
      <c r="P309" s="11" t="e">
        <f>#REF!</f>
        <v>#REF!</v>
      </c>
      <c r="Q309" s="11" t="e">
        <f>#REF!</f>
        <v>#REF!</v>
      </c>
      <c r="R309" s="11" t="e">
        <f>#REF!</f>
        <v>#REF!</v>
      </c>
      <c r="S309" s="11" t="e">
        <f>#REF!</f>
        <v>#REF!</v>
      </c>
      <c r="T309" s="11" t="e">
        <f>#REF!</f>
        <v>#REF!</v>
      </c>
      <c r="U309" s="11"/>
      <c r="V309" s="11" t="e">
        <f>#REF!</f>
        <v>#REF!</v>
      </c>
      <c r="W309" s="11"/>
      <c r="X309" s="11" t="e">
        <f>#REF!</f>
        <v>#REF!</v>
      </c>
      <c r="Y309" s="11" t="e">
        <f>#REF!</f>
        <v>#REF!</v>
      </c>
      <c r="Z309" s="11" t="e">
        <f>#REF!</f>
        <v>#REF!</v>
      </c>
      <c r="AA309" s="11" t="e">
        <f>#REF!</f>
        <v>#REF!</v>
      </c>
      <c r="AB309" s="11" t="e">
        <f>#REF!</f>
        <v>#REF!</v>
      </c>
      <c r="AC309" s="11" t="e">
        <f>#REF!</f>
        <v>#REF!</v>
      </c>
      <c r="AD309" s="27" t="e">
        <f t="shared" si="34"/>
        <v>#REF!</v>
      </c>
    </row>
    <row r="310" spans="1:30" hidden="1" x14ac:dyDescent="0.2">
      <c r="A310" s="5" t="s">
        <v>567</v>
      </c>
      <c r="B310" s="5" t="s">
        <v>568</v>
      </c>
      <c r="C310" s="11">
        <f>COCC!E302</f>
        <v>0</v>
      </c>
      <c r="D310" s="11">
        <f>PHM!E302</f>
        <v>0</v>
      </c>
      <c r="E310" s="11"/>
      <c r="F310" s="11" t="e">
        <f>#REF!</f>
        <v>#REF!</v>
      </c>
      <c r="G310" s="11" t="e">
        <f>#REF!</f>
        <v>#REF!</v>
      </c>
      <c r="H310" s="11" t="e">
        <f>#REF!</f>
        <v>#REF!</v>
      </c>
      <c r="I310" s="11" t="e">
        <f>#REF!</f>
        <v>#REF!</v>
      </c>
      <c r="J310" s="11" t="e">
        <f>#REF!</f>
        <v>#REF!</v>
      </c>
      <c r="K310" s="11" t="e">
        <f>#REF!</f>
        <v>#REF!</v>
      </c>
      <c r="L310" s="11" t="e">
        <f>#REF!</f>
        <v>#REF!</v>
      </c>
      <c r="M310" s="11"/>
      <c r="N310" s="11" t="e">
        <f t="shared" si="35"/>
        <v>#REF!</v>
      </c>
      <c r="O310" s="11" t="e">
        <f>#REF!</f>
        <v>#REF!</v>
      </c>
      <c r="P310" s="11" t="e">
        <f>#REF!</f>
        <v>#REF!</v>
      </c>
      <c r="Q310" s="11" t="e">
        <f>#REF!</f>
        <v>#REF!</v>
      </c>
      <c r="R310" s="11" t="e">
        <f>#REF!</f>
        <v>#REF!</v>
      </c>
      <c r="S310" s="11" t="e">
        <f>#REF!</f>
        <v>#REF!</v>
      </c>
      <c r="T310" s="11" t="e">
        <f>#REF!</f>
        <v>#REF!</v>
      </c>
      <c r="U310" s="11"/>
      <c r="V310" s="11" t="e">
        <f>#REF!</f>
        <v>#REF!</v>
      </c>
      <c r="W310" s="11"/>
      <c r="X310" s="11" t="e">
        <f>#REF!</f>
        <v>#REF!</v>
      </c>
      <c r="Y310" s="11" t="e">
        <f>#REF!</f>
        <v>#REF!</v>
      </c>
      <c r="Z310" s="11" t="e">
        <f>#REF!</f>
        <v>#REF!</v>
      </c>
      <c r="AA310" s="11" t="e">
        <f>#REF!</f>
        <v>#REF!</v>
      </c>
      <c r="AB310" s="11" t="e">
        <f>#REF!</f>
        <v>#REF!</v>
      </c>
      <c r="AC310" s="11" t="e">
        <f>#REF!</f>
        <v>#REF!</v>
      </c>
      <c r="AD310" s="27" t="e">
        <f t="shared" si="34"/>
        <v>#REF!</v>
      </c>
    </row>
    <row r="311" spans="1:30" x14ac:dyDescent="0.2">
      <c r="A311" s="5" t="s">
        <v>569</v>
      </c>
      <c r="B311" s="5" t="s">
        <v>570</v>
      </c>
      <c r="C311" s="11">
        <f>COCC!E303</f>
        <v>0</v>
      </c>
      <c r="D311" s="11">
        <f>PHM!E303</f>
        <v>0</v>
      </c>
      <c r="E311" s="11"/>
      <c r="F311" s="11" t="e">
        <f>#REF!</f>
        <v>#REF!</v>
      </c>
      <c r="G311" s="11" t="e">
        <f>#REF!</f>
        <v>#REF!</v>
      </c>
      <c r="H311" s="11" t="e">
        <f>#REF!</f>
        <v>#REF!</v>
      </c>
      <c r="I311" s="11" t="e">
        <f>#REF!</f>
        <v>#REF!</v>
      </c>
      <c r="J311" s="11" t="e">
        <f>#REF!</f>
        <v>#REF!</v>
      </c>
      <c r="K311" s="11" t="e">
        <f>#REF!</f>
        <v>#REF!</v>
      </c>
      <c r="L311" s="11" t="e">
        <f>#REF!</f>
        <v>#REF!</v>
      </c>
      <c r="M311" s="11"/>
      <c r="N311" s="11" t="e">
        <f t="shared" si="35"/>
        <v>#REF!</v>
      </c>
      <c r="O311" s="11" t="e">
        <f>#REF!</f>
        <v>#REF!</v>
      </c>
      <c r="P311" s="11" t="e">
        <f>#REF!</f>
        <v>#REF!</v>
      </c>
      <c r="Q311" s="11" t="e">
        <f>#REF!</f>
        <v>#REF!</v>
      </c>
      <c r="R311" s="11" t="e">
        <f>#REF!</f>
        <v>#REF!</v>
      </c>
      <c r="S311" s="11" t="e">
        <f>#REF!</f>
        <v>#REF!</v>
      </c>
      <c r="T311" s="11" t="e">
        <f>#REF!</f>
        <v>#REF!</v>
      </c>
      <c r="U311" s="11">
        <v>0</v>
      </c>
      <c r="V311" s="11" t="e">
        <f>#REF!</f>
        <v>#REF!</v>
      </c>
      <c r="W311" s="11"/>
      <c r="X311" s="11" t="e">
        <f>#REF!</f>
        <v>#REF!</v>
      </c>
      <c r="Y311" s="11" t="e">
        <f>#REF!</f>
        <v>#REF!</v>
      </c>
      <c r="Z311" s="11" t="e">
        <f>#REF!</f>
        <v>#REF!</v>
      </c>
      <c r="AA311" s="11" t="e">
        <f>#REF!</f>
        <v>#REF!</v>
      </c>
      <c r="AB311" s="11" t="e">
        <f>#REF!</f>
        <v>#REF!</v>
      </c>
      <c r="AC311" s="11" t="e">
        <f>#REF!</f>
        <v>#REF!</v>
      </c>
      <c r="AD311" s="27" t="e">
        <f t="shared" si="34"/>
        <v>#REF!</v>
      </c>
    </row>
    <row r="312" spans="1:30" hidden="1" x14ac:dyDescent="0.2">
      <c r="A312" s="5" t="s">
        <v>571</v>
      </c>
      <c r="B312" s="5" t="s">
        <v>572</v>
      </c>
      <c r="C312" s="11">
        <f>COCC!E304</f>
        <v>0</v>
      </c>
      <c r="D312" s="11">
        <f>PHM!E304</f>
        <v>0</v>
      </c>
      <c r="E312" s="11"/>
      <c r="F312" s="11" t="e">
        <f>#REF!</f>
        <v>#REF!</v>
      </c>
      <c r="G312" s="11" t="e">
        <f>#REF!</f>
        <v>#REF!</v>
      </c>
      <c r="H312" s="11" t="e">
        <f>#REF!</f>
        <v>#REF!</v>
      </c>
      <c r="I312" s="11" t="e">
        <f>#REF!</f>
        <v>#REF!</v>
      </c>
      <c r="J312" s="11" t="e">
        <f>#REF!</f>
        <v>#REF!</v>
      </c>
      <c r="K312" s="11" t="e">
        <f>#REF!</f>
        <v>#REF!</v>
      </c>
      <c r="L312" s="11" t="e">
        <f>#REF!</f>
        <v>#REF!</v>
      </c>
      <c r="M312" s="11"/>
      <c r="N312" s="11" t="e">
        <f t="shared" si="35"/>
        <v>#REF!</v>
      </c>
      <c r="O312" s="11" t="e">
        <f>#REF!</f>
        <v>#REF!</v>
      </c>
      <c r="P312" s="11" t="e">
        <f>#REF!</f>
        <v>#REF!</v>
      </c>
      <c r="Q312" s="11" t="e">
        <f>#REF!</f>
        <v>#REF!</v>
      </c>
      <c r="R312" s="11" t="e">
        <f>#REF!</f>
        <v>#REF!</v>
      </c>
      <c r="S312" s="11" t="e">
        <f>#REF!</f>
        <v>#REF!</v>
      </c>
      <c r="T312" s="11" t="e">
        <f>#REF!</f>
        <v>#REF!</v>
      </c>
      <c r="U312" s="11"/>
      <c r="V312" s="11" t="e">
        <f>#REF!</f>
        <v>#REF!</v>
      </c>
      <c r="W312" s="11"/>
      <c r="X312" s="11" t="e">
        <f>#REF!</f>
        <v>#REF!</v>
      </c>
      <c r="Y312" s="11" t="e">
        <f>#REF!</f>
        <v>#REF!</v>
      </c>
      <c r="Z312" s="11" t="e">
        <f>#REF!</f>
        <v>#REF!</v>
      </c>
      <c r="AA312" s="11" t="e">
        <f>#REF!</f>
        <v>#REF!</v>
      </c>
      <c r="AB312" s="11" t="e">
        <f>#REF!</f>
        <v>#REF!</v>
      </c>
      <c r="AC312" s="11" t="e">
        <f>#REF!</f>
        <v>#REF!</v>
      </c>
      <c r="AD312" s="27" t="e">
        <f t="shared" si="34"/>
        <v>#REF!</v>
      </c>
    </row>
    <row r="313" spans="1:30" x14ac:dyDescent="0.2">
      <c r="A313" s="5" t="s">
        <v>573</v>
      </c>
      <c r="B313" s="5" t="s">
        <v>574</v>
      </c>
      <c r="C313" s="11">
        <f>COCC!E305</f>
        <v>0</v>
      </c>
      <c r="D313" s="11">
        <f>PHM!E305</f>
        <v>0</v>
      </c>
      <c r="E313" s="11"/>
      <c r="F313" s="11" t="e">
        <f>#REF!</f>
        <v>#REF!</v>
      </c>
      <c r="G313" s="11" t="e">
        <f>#REF!</f>
        <v>#REF!</v>
      </c>
      <c r="H313" s="11" t="e">
        <f>#REF!</f>
        <v>#REF!</v>
      </c>
      <c r="I313" s="11" t="e">
        <f>#REF!</f>
        <v>#REF!</v>
      </c>
      <c r="J313" s="11" t="e">
        <f>#REF!</f>
        <v>#REF!</v>
      </c>
      <c r="K313" s="11" t="e">
        <f>#REF!</f>
        <v>#REF!</v>
      </c>
      <c r="L313" s="11" t="e">
        <f>#REF!</f>
        <v>#REF!</v>
      </c>
      <c r="M313" s="11"/>
      <c r="N313" s="11" t="e">
        <f t="shared" si="35"/>
        <v>#REF!</v>
      </c>
      <c r="O313" s="11" t="e">
        <f>#REF!</f>
        <v>#REF!</v>
      </c>
      <c r="P313" s="11" t="e">
        <f>#REF!</f>
        <v>#REF!</v>
      </c>
      <c r="Q313" s="11" t="e">
        <f>#REF!</f>
        <v>#REF!</v>
      </c>
      <c r="R313" s="11" t="e">
        <f>#REF!</f>
        <v>#REF!</v>
      </c>
      <c r="S313" s="11" t="e">
        <f>#REF!</f>
        <v>#REF!</v>
      </c>
      <c r="T313" s="11" t="e">
        <f>#REF!</f>
        <v>#REF!</v>
      </c>
      <c r="U313" s="11">
        <v>0</v>
      </c>
      <c r="V313" s="11" t="e">
        <f>#REF!</f>
        <v>#REF!</v>
      </c>
      <c r="W313" s="11"/>
      <c r="X313" s="11" t="e">
        <f>#REF!</f>
        <v>#REF!</v>
      </c>
      <c r="Y313" s="11" t="e">
        <f>#REF!</f>
        <v>#REF!</v>
      </c>
      <c r="Z313" s="11" t="e">
        <f>#REF!</f>
        <v>#REF!</v>
      </c>
      <c r="AA313" s="11" t="e">
        <f>#REF!</f>
        <v>#REF!</v>
      </c>
      <c r="AB313" s="11" t="e">
        <f>#REF!</f>
        <v>#REF!</v>
      </c>
      <c r="AC313" s="11" t="e">
        <f>#REF!</f>
        <v>#REF!</v>
      </c>
      <c r="AD313" s="27" t="e">
        <f t="shared" si="34"/>
        <v>#REF!</v>
      </c>
    </row>
    <row r="314" spans="1:30" x14ac:dyDescent="0.2">
      <c r="A314" s="5" t="s">
        <v>575</v>
      </c>
      <c r="B314" s="5" t="s">
        <v>576</v>
      </c>
      <c r="C314" s="31">
        <f>COCC!E306</f>
        <v>0</v>
      </c>
      <c r="D314" s="31">
        <f>PHM!E306</f>
        <v>0</v>
      </c>
      <c r="E314" s="31"/>
      <c r="F314" s="31" t="e">
        <f>#REF!</f>
        <v>#REF!</v>
      </c>
      <c r="G314" s="31" t="e">
        <f>#REF!</f>
        <v>#REF!</v>
      </c>
      <c r="H314" s="31" t="e">
        <f>#REF!</f>
        <v>#REF!</v>
      </c>
      <c r="I314" s="31" t="e">
        <f>#REF!</f>
        <v>#REF!</v>
      </c>
      <c r="J314" s="31" t="e">
        <f>#REF!</f>
        <v>#REF!</v>
      </c>
      <c r="K314" s="31" t="e">
        <f>#REF!</f>
        <v>#REF!</v>
      </c>
      <c r="L314" s="31" t="e">
        <f>#REF!</f>
        <v>#REF!</v>
      </c>
      <c r="M314" s="31"/>
      <c r="N314" s="31" t="e">
        <f t="shared" si="35"/>
        <v>#REF!</v>
      </c>
      <c r="O314" s="31" t="e">
        <f>#REF!</f>
        <v>#REF!</v>
      </c>
      <c r="P314" s="31" t="e">
        <f>#REF!</f>
        <v>#REF!</v>
      </c>
      <c r="Q314" s="31" t="e">
        <f>#REF!</f>
        <v>#REF!</v>
      </c>
      <c r="R314" s="31" t="e">
        <f>#REF!</f>
        <v>#REF!</v>
      </c>
      <c r="S314" s="31" t="e">
        <f>#REF!</f>
        <v>#REF!</v>
      </c>
      <c r="T314" s="31" t="e">
        <f>#REF!</f>
        <v>#REF!</v>
      </c>
      <c r="U314" s="31">
        <v>0</v>
      </c>
      <c r="V314" s="31" t="e">
        <f>#REF!</f>
        <v>#REF!</v>
      </c>
      <c r="W314" s="31">
        <v>4857</v>
      </c>
      <c r="X314" s="31" t="e">
        <f>#REF!</f>
        <v>#REF!</v>
      </c>
      <c r="Y314" s="31" t="e">
        <f>#REF!</f>
        <v>#REF!</v>
      </c>
      <c r="Z314" s="31" t="e">
        <f>#REF!</f>
        <v>#REF!</v>
      </c>
      <c r="AA314" s="31" t="e">
        <f>#REF!</f>
        <v>#REF!</v>
      </c>
      <c r="AB314" s="31" t="e">
        <f>#REF!</f>
        <v>#REF!</v>
      </c>
      <c r="AC314" s="31" t="e">
        <f>#REF!</f>
        <v>#REF!</v>
      </c>
      <c r="AD314" s="35" t="e">
        <f t="shared" si="34"/>
        <v>#REF!</v>
      </c>
    </row>
    <row r="315" spans="1:30" hidden="1" x14ac:dyDescent="0.2">
      <c r="A315" s="5" t="s">
        <v>577</v>
      </c>
      <c r="B315" s="5" t="s">
        <v>578</v>
      </c>
      <c r="C315" s="11">
        <f>COCC!E307</f>
        <v>0</v>
      </c>
      <c r="D315" s="11">
        <f>PHM!E307</f>
        <v>0</v>
      </c>
      <c r="E315" s="11"/>
      <c r="F315" s="11" t="e">
        <f>#REF!</f>
        <v>#REF!</v>
      </c>
      <c r="G315" s="11" t="e">
        <f>#REF!</f>
        <v>#REF!</v>
      </c>
      <c r="H315" s="11" t="e">
        <f>#REF!</f>
        <v>#REF!</v>
      </c>
      <c r="I315" s="11" t="e">
        <f>#REF!</f>
        <v>#REF!</v>
      </c>
      <c r="J315" s="11" t="e">
        <f>#REF!</f>
        <v>#REF!</v>
      </c>
      <c r="K315" s="11" t="e">
        <f>#REF!</f>
        <v>#REF!</v>
      </c>
      <c r="L315" s="11" t="e">
        <f>#REF!</f>
        <v>#REF!</v>
      </c>
      <c r="M315" s="11"/>
      <c r="N315" s="11" t="e">
        <f t="shared" si="35"/>
        <v>#REF!</v>
      </c>
      <c r="O315" s="11" t="e">
        <f>#REF!</f>
        <v>#REF!</v>
      </c>
      <c r="P315" s="11" t="e">
        <f>#REF!</f>
        <v>#REF!</v>
      </c>
      <c r="Q315" s="11" t="e">
        <f>#REF!</f>
        <v>#REF!</v>
      </c>
      <c r="R315" s="11" t="e">
        <f>#REF!</f>
        <v>#REF!</v>
      </c>
      <c r="S315" s="11" t="e">
        <f>#REF!</f>
        <v>#REF!</v>
      </c>
      <c r="T315" s="11" t="e">
        <f>#REF!</f>
        <v>#REF!</v>
      </c>
      <c r="U315" s="11"/>
      <c r="V315" s="11" t="e">
        <f>#REF!</f>
        <v>#REF!</v>
      </c>
      <c r="W315" s="11"/>
      <c r="X315" s="11" t="e">
        <f>#REF!</f>
        <v>#REF!</v>
      </c>
      <c r="Y315" s="11" t="e">
        <f>#REF!</f>
        <v>#REF!</v>
      </c>
      <c r="Z315" s="11" t="e">
        <f>#REF!</f>
        <v>#REF!</v>
      </c>
      <c r="AA315" s="11" t="e">
        <f>#REF!</f>
        <v>#REF!</v>
      </c>
      <c r="AB315" s="11" t="e">
        <f>#REF!</f>
        <v>#REF!</v>
      </c>
      <c r="AC315" s="11" t="e">
        <f>#REF!</f>
        <v>#REF!</v>
      </c>
      <c r="AD315" s="27" t="e">
        <f t="shared" si="34"/>
        <v>#REF!</v>
      </c>
    </row>
    <row r="316" spans="1:30" hidden="1" x14ac:dyDescent="0.2">
      <c r="A316" s="5" t="s">
        <v>579</v>
      </c>
      <c r="B316" s="5" t="s">
        <v>580</v>
      </c>
      <c r="C316" s="11">
        <f>COCC!E308</f>
        <v>0</v>
      </c>
      <c r="D316" s="11">
        <f>PHM!E308</f>
        <v>0</v>
      </c>
      <c r="E316" s="11"/>
      <c r="F316" s="11" t="e">
        <f>#REF!</f>
        <v>#REF!</v>
      </c>
      <c r="G316" s="11" t="e">
        <f>#REF!</f>
        <v>#REF!</v>
      </c>
      <c r="H316" s="11" t="e">
        <f>#REF!</f>
        <v>#REF!</v>
      </c>
      <c r="I316" s="11" t="e">
        <f>#REF!</f>
        <v>#REF!</v>
      </c>
      <c r="J316" s="11" t="e">
        <f>#REF!</f>
        <v>#REF!</v>
      </c>
      <c r="K316" s="11" t="e">
        <f>#REF!</f>
        <v>#REF!</v>
      </c>
      <c r="L316" s="11" t="e">
        <f>#REF!</f>
        <v>#REF!</v>
      </c>
      <c r="M316" s="11"/>
      <c r="N316" s="11" t="e">
        <f t="shared" si="35"/>
        <v>#REF!</v>
      </c>
      <c r="O316" s="11" t="e">
        <f>#REF!</f>
        <v>#REF!</v>
      </c>
      <c r="P316" s="11" t="e">
        <f>#REF!</f>
        <v>#REF!</v>
      </c>
      <c r="Q316" s="11" t="e">
        <f>#REF!</f>
        <v>#REF!</v>
      </c>
      <c r="R316" s="11" t="e">
        <f>#REF!</f>
        <v>#REF!</v>
      </c>
      <c r="S316" s="11" t="e">
        <f>#REF!</f>
        <v>#REF!</v>
      </c>
      <c r="T316" s="11" t="e">
        <f>#REF!</f>
        <v>#REF!</v>
      </c>
      <c r="U316" s="11"/>
      <c r="V316" s="11" t="e">
        <f>#REF!</f>
        <v>#REF!</v>
      </c>
      <c r="W316" s="11"/>
      <c r="X316" s="11" t="e">
        <f>#REF!</f>
        <v>#REF!</v>
      </c>
      <c r="Y316" s="11" t="e">
        <f>#REF!</f>
        <v>#REF!</v>
      </c>
      <c r="Z316" s="11" t="e">
        <f>#REF!</f>
        <v>#REF!</v>
      </c>
      <c r="AA316" s="11" t="e">
        <f>#REF!</f>
        <v>#REF!</v>
      </c>
      <c r="AB316" s="11" t="e">
        <f>#REF!</f>
        <v>#REF!</v>
      </c>
      <c r="AC316" s="11" t="e">
        <f>#REF!</f>
        <v>#REF!</v>
      </c>
      <c r="AD316" s="27" t="e">
        <f t="shared" si="34"/>
        <v>#REF!</v>
      </c>
    </row>
    <row r="317" spans="1:30" hidden="1" x14ac:dyDescent="0.2">
      <c r="A317" s="5" t="s">
        <v>581</v>
      </c>
      <c r="B317" s="5" t="s">
        <v>582</v>
      </c>
      <c r="C317" s="11">
        <f>COCC!E309</f>
        <v>0</v>
      </c>
      <c r="D317" s="11">
        <f>PHM!E309</f>
        <v>0</v>
      </c>
      <c r="E317" s="11"/>
      <c r="F317" s="11" t="e">
        <f>#REF!</f>
        <v>#REF!</v>
      </c>
      <c r="G317" s="11" t="e">
        <f>#REF!</f>
        <v>#REF!</v>
      </c>
      <c r="H317" s="11" t="e">
        <f>#REF!</f>
        <v>#REF!</v>
      </c>
      <c r="I317" s="11" t="e">
        <f>#REF!</f>
        <v>#REF!</v>
      </c>
      <c r="J317" s="11" t="e">
        <f>#REF!</f>
        <v>#REF!</v>
      </c>
      <c r="K317" s="11" t="e">
        <f>#REF!</f>
        <v>#REF!</v>
      </c>
      <c r="L317" s="11" t="e">
        <f>#REF!</f>
        <v>#REF!</v>
      </c>
      <c r="M317" s="11"/>
      <c r="N317" s="11" t="e">
        <f t="shared" si="35"/>
        <v>#REF!</v>
      </c>
      <c r="O317" s="11" t="e">
        <f>#REF!</f>
        <v>#REF!</v>
      </c>
      <c r="P317" s="11" t="e">
        <f>#REF!</f>
        <v>#REF!</v>
      </c>
      <c r="Q317" s="11" t="e">
        <f>#REF!</f>
        <v>#REF!</v>
      </c>
      <c r="R317" s="11" t="e">
        <f>#REF!</f>
        <v>#REF!</v>
      </c>
      <c r="S317" s="11" t="e">
        <f>#REF!</f>
        <v>#REF!</v>
      </c>
      <c r="T317" s="11" t="e">
        <f>#REF!</f>
        <v>#REF!</v>
      </c>
      <c r="U317" s="11"/>
      <c r="V317" s="11" t="e">
        <f>#REF!</f>
        <v>#REF!</v>
      </c>
      <c r="W317" s="11"/>
      <c r="X317" s="11" t="e">
        <f>#REF!</f>
        <v>#REF!</v>
      </c>
      <c r="Y317" s="11" t="e">
        <f>#REF!</f>
        <v>#REF!</v>
      </c>
      <c r="Z317" s="11" t="e">
        <f>#REF!</f>
        <v>#REF!</v>
      </c>
      <c r="AA317" s="11" t="e">
        <f>#REF!</f>
        <v>#REF!</v>
      </c>
      <c r="AB317" s="11" t="e">
        <f>#REF!</f>
        <v>#REF!</v>
      </c>
      <c r="AC317" s="11" t="e">
        <f>#REF!</f>
        <v>#REF!</v>
      </c>
      <c r="AD317" s="27" t="e">
        <f t="shared" si="34"/>
        <v>#REF!</v>
      </c>
    </row>
    <row r="318" spans="1:30" hidden="1" x14ac:dyDescent="0.2">
      <c r="A318" s="5" t="s">
        <v>593</v>
      </c>
      <c r="B318" s="5" t="s">
        <v>594</v>
      </c>
      <c r="C318" s="31">
        <f>COCC!E315</f>
        <v>0</v>
      </c>
      <c r="D318" s="31">
        <f>PHM!E315</f>
        <v>0</v>
      </c>
      <c r="E318" s="31"/>
      <c r="F318" s="31" t="e">
        <f>#REF!</f>
        <v>#REF!</v>
      </c>
      <c r="G318" s="31" t="e">
        <f>#REF!</f>
        <v>#REF!</v>
      </c>
      <c r="H318" s="31" t="e">
        <f>#REF!</f>
        <v>#REF!</v>
      </c>
      <c r="I318" s="31" t="e">
        <f>#REF!</f>
        <v>#REF!</v>
      </c>
      <c r="J318" s="31" t="e">
        <f>#REF!</f>
        <v>#REF!</v>
      </c>
      <c r="K318" s="31" t="e">
        <f>#REF!</f>
        <v>#REF!</v>
      </c>
      <c r="L318" s="31" t="e">
        <f>#REF!</f>
        <v>#REF!</v>
      </c>
      <c r="M318" s="31"/>
      <c r="N318" s="31"/>
      <c r="O318" s="31" t="e">
        <f>#REF!</f>
        <v>#REF!</v>
      </c>
      <c r="P318" s="31" t="e">
        <f>#REF!</f>
        <v>#REF!</v>
      </c>
      <c r="Q318" s="31" t="e">
        <f>#REF!</f>
        <v>#REF!</v>
      </c>
      <c r="R318" s="31" t="e">
        <f>#REF!</f>
        <v>#REF!</v>
      </c>
      <c r="S318" s="31" t="e">
        <f>#REF!</f>
        <v>#REF!</v>
      </c>
      <c r="T318" s="31" t="e">
        <f>#REF!</f>
        <v>#REF!</v>
      </c>
      <c r="U318" s="31"/>
      <c r="V318" s="31" t="e">
        <f>#REF!</f>
        <v>#REF!</v>
      </c>
      <c r="W318" s="31"/>
      <c r="X318" s="31" t="e">
        <f>#REF!</f>
        <v>#REF!</v>
      </c>
      <c r="Y318" s="31" t="e">
        <f>#REF!</f>
        <v>#REF!</v>
      </c>
      <c r="Z318" s="31" t="e">
        <f>#REF!</f>
        <v>#REF!</v>
      </c>
      <c r="AA318" s="31" t="e">
        <f>#REF!</f>
        <v>#REF!</v>
      </c>
      <c r="AB318" s="31" t="e">
        <f>#REF!</f>
        <v>#REF!</v>
      </c>
      <c r="AC318" s="31" t="e">
        <f>#REF!</f>
        <v>#REF!</v>
      </c>
      <c r="AD318" s="35" t="e">
        <f>SUM(C318:AC318)</f>
        <v>#REF!</v>
      </c>
    </row>
    <row r="319" spans="1:30" hidden="1" x14ac:dyDescent="0.2">
      <c r="A319" s="5" t="s">
        <v>595</v>
      </c>
      <c r="B319" s="5" t="s">
        <v>596</v>
      </c>
      <c r="C319" s="11">
        <f>COCC!E316</f>
        <v>0</v>
      </c>
      <c r="D319" s="11">
        <f>PHM!E316</f>
        <v>0</v>
      </c>
      <c r="E319" s="11"/>
      <c r="F319" s="11" t="e">
        <f>#REF!</f>
        <v>#REF!</v>
      </c>
      <c r="G319" s="11" t="e">
        <f>#REF!</f>
        <v>#REF!</v>
      </c>
      <c r="H319" s="11" t="e">
        <f>#REF!</f>
        <v>#REF!</v>
      </c>
      <c r="I319" s="11" t="e">
        <f>#REF!</f>
        <v>#REF!</v>
      </c>
      <c r="J319" s="11" t="e">
        <f>#REF!</f>
        <v>#REF!</v>
      </c>
      <c r="K319" s="11" t="e">
        <f>#REF!</f>
        <v>#REF!</v>
      </c>
      <c r="L319" s="11" t="e">
        <f>#REF!</f>
        <v>#REF!</v>
      </c>
      <c r="M319" s="11"/>
      <c r="N319" s="11"/>
      <c r="O319" s="11" t="e">
        <f>#REF!</f>
        <v>#REF!</v>
      </c>
      <c r="P319" s="11" t="e">
        <f>#REF!</f>
        <v>#REF!</v>
      </c>
      <c r="Q319" s="11" t="e">
        <f>#REF!</f>
        <v>#REF!</v>
      </c>
      <c r="R319" s="11" t="e">
        <f>#REF!</f>
        <v>#REF!</v>
      </c>
      <c r="S319" s="11" t="e">
        <f>#REF!</f>
        <v>#REF!</v>
      </c>
      <c r="T319" s="11" t="e">
        <f>#REF!</f>
        <v>#REF!</v>
      </c>
      <c r="U319" s="11"/>
      <c r="V319" s="11" t="e">
        <f>#REF!</f>
        <v>#REF!</v>
      </c>
      <c r="W319" s="11"/>
      <c r="X319" s="11" t="e">
        <f>#REF!</f>
        <v>#REF!</v>
      </c>
      <c r="Y319" s="11" t="e">
        <f>#REF!</f>
        <v>#REF!</v>
      </c>
      <c r="Z319" s="11" t="e">
        <f>#REF!</f>
        <v>#REF!</v>
      </c>
      <c r="AA319" s="11" t="e">
        <f>#REF!</f>
        <v>#REF!</v>
      </c>
      <c r="AB319" s="11" t="e">
        <f>#REF!</f>
        <v>#REF!</v>
      </c>
      <c r="AC319" s="11" t="e">
        <f>#REF!</f>
        <v>#REF!</v>
      </c>
      <c r="AD319" s="27" t="e">
        <f>SUM(C319:AC319)</f>
        <v>#REF!</v>
      </c>
    </row>
    <row r="320" spans="1:30" hidden="1" x14ac:dyDescent="0.2">
      <c r="A320" s="5" t="s">
        <v>597</v>
      </c>
      <c r="B320" s="5" t="s">
        <v>596</v>
      </c>
      <c r="C320" s="31">
        <f>COCC!E317</f>
        <v>0</v>
      </c>
      <c r="D320" s="31">
        <f>PHM!E317</f>
        <v>0</v>
      </c>
      <c r="E320" s="31"/>
      <c r="F320" s="31" t="e">
        <f>#REF!</f>
        <v>#REF!</v>
      </c>
      <c r="G320" s="31" t="e">
        <f>#REF!</f>
        <v>#REF!</v>
      </c>
      <c r="H320" s="31" t="e">
        <f>#REF!</f>
        <v>#REF!</v>
      </c>
      <c r="I320" s="31" t="e">
        <f>#REF!</f>
        <v>#REF!</v>
      </c>
      <c r="J320" s="31" t="e">
        <f>#REF!</f>
        <v>#REF!</v>
      </c>
      <c r="K320" s="31" t="e">
        <f>#REF!</f>
        <v>#REF!</v>
      </c>
      <c r="L320" s="31" t="e">
        <f>#REF!</f>
        <v>#REF!</v>
      </c>
      <c r="M320" s="31"/>
      <c r="N320" s="31"/>
      <c r="O320" s="31" t="e">
        <f>#REF!</f>
        <v>#REF!</v>
      </c>
      <c r="P320" s="31" t="e">
        <f>#REF!</f>
        <v>#REF!</v>
      </c>
      <c r="Q320" s="31" t="e">
        <f>#REF!</f>
        <v>#REF!</v>
      </c>
      <c r="R320" s="31" t="e">
        <f>#REF!</f>
        <v>#REF!</v>
      </c>
      <c r="S320" s="31" t="e">
        <f>#REF!</f>
        <v>#REF!</v>
      </c>
      <c r="T320" s="31" t="e">
        <f>#REF!</f>
        <v>#REF!</v>
      </c>
      <c r="U320" s="31"/>
      <c r="V320" s="31" t="e">
        <f>#REF!</f>
        <v>#REF!</v>
      </c>
      <c r="W320" s="31"/>
      <c r="X320" s="31" t="e">
        <f>#REF!</f>
        <v>#REF!</v>
      </c>
      <c r="Y320" s="31" t="e">
        <f>#REF!</f>
        <v>#REF!</v>
      </c>
      <c r="Z320" s="31" t="e">
        <f>#REF!</f>
        <v>#REF!</v>
      </c>
      <c r="AA320" s="31" t="e">
        <f>#REF!</f>
        <v>#REF!</v>
      </c>
      <c r="AB320" s="31" t="e">
        <f>#REF!</f>
        <v>#REF!</v>
      </c>
      <c r="AC320" s="31" t="e">
        <f>#REF!</f>
        <v>#REF!</v>
      </c>
      <c r="AD320" s="35" t="e">
        <f>SUM(C320:AC320)</f>
        <v>#REF!</v>
      </c>
    </row>
    <row r="321" spans="1:33" s="16" customFormat="1" x14ac:dyDescent="0.2">
      <c r="A321" s="4" t="s">
        <v>598</v>
      </c>
      <c r="B321" s="4" t="s">
        <v>599</v>
      </c>
      <c r="C321" s="20">
        <f>COCC!E318</f>
        <v>4.999999999654392E-3</v>
      </c>
      <c r="D321" s="20">
        <f>PHM!E318</f>
        <v>0</v>
      </c>
      <c r="E321" s="20"/>
      <c r="F321" s="20" t="e">
        <f>#REF!</f>
        <v>#REF!</v>
      </c>
      <c r="G321" s="20" t="e">
        <f>#REF!</f>
        <v>#REF!</v>
      </c>
      <c r="H321" s="20" t="e">
        <f>#REF!</f>
        <v>#REF!</v>
      </c>
      <c r="I321" s="20" t="e">
        <f>#REF!</f>
        <v>#REF!</v>
      </c>
      <c r="J321" s="20" t="e">
        <f>#REF!</f>
        <v>#REF!</v>
      </c>
      <c r="K321" s="20" t="e">
        <f>#REF!</f>
        <v>#REF!</v>
      </c>
      <c r="L321" s="20" t="e">
        <f>#REF!</f>
        <v>#REF!</v>
      </c>
      <c r="M321" s="20"/>
      <c r="N321" s="20" t="e">
        <f>SUM(F321:L321)</f>
        <v>#REF!</v>
      </c>
      <c r="O321" s="20" t="e">
        <f t="shared" ref="O321:V321" si="36">SUM(O281:O314)</f>
        <v>#REF!</v>
      </c>
      <c r="P321" s="20" t="e">
        <f t="shared" si="36"/>
        <v>#REF!</v>
      </c>
      <c r="Q321" s="20" t="e">
        <f t="shared" si="36"/>
        <v>#REF!</v>
      </c>
      <c r="R321" s="20" t="e">
        <f t="shared" si="36"/>
        <v>#REF!</v>
      </c>
      <c r="S321" s="20" t="e">
        <f t="shared" si="36"/>
        <v>#REF!</v>
      </c>
      <c r="T321" s="20" t="e">
        <f t="shared" si="36"/>
        <v>#REF!</v>
      </c>
      <c r="U321" s="20">
        <f t="shared" si="36"/>
        <v>22</v>
      </c>
      <c r="V321" s="20" t="e">
        <f t="shared" si="36"/>
        <v>#REF!</v>
      </c>
      <c r="W321" s="20">
        <f>SUM(W282:W314)</f>
        <v>47662</v>
      </c>
      <c r="X321" s="20" t="e">
        <f>SUM(X281:X314)</f>
        <v>#REF!</v>
      </c>
      <c r="Y321" s="20" t="e">
        <f>SUM(Y281:Y314)</f>
        <v>#REF!</v>
      </c>
      <c r="Z321" s="20" t="e">
        <f t="shared" ref="Z321:AC321" si="37">SUM(Z281:Z314)</f>
        <v>#REF!</v>
      </c>
      <c r="AA321" s="20" t="e">
        <f t="shared" si="37"/>
        <v>#REF!</v>
      </c>
      <c r="AB321" s="20" t="e">
        <f t="shared" si="37"/>
        <v>#REF!</v>
      </c>
      <c r="AC321" s="20" t="e">
        <f t="shared" si="37"/>
        <v>#REF!</v>
      </c>
      <c r="AD321" s="30" t="e">
        <f>SUM(N321:AC321)</f>
        <v>#REF!</v>
      </c>
      <c r="AE321" s="30" t="e">
        <f>AD321-AE370</f>
        <v>#REF!</v>
      </c>
      <c r="AF321" s="30" t="e">
        <f>SUM(AD281:AD314)</f>
        <v>#REF!</v>
      </c>
      <c r="AG321" s="30" t="e">
        <f>AD321-AF321</f>
        <v>#REF!</v>
      </c>
    </row>
    <row r="322" spans="1:33" x14ac:dyDescent="0.2">
      <c r="A322" s="6"/>
      <c r="B322" s="6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 t="e">
        <f>SUM(N281:N370)</f>
        <v>#REF!</v>
      </c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</row>
    <row r="323" spans="1:33" x14ac:dyDescent="0.2">
      <c r="A323" s="6"/>
      <c r="B323" s="6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</row>
    <row r="324" spans="1:33" s="16" customFormat="1" x14ac:dyDescent="0.2">
      <c r="A324" s="4" t="s">
        <v>600</v>
      </c>
      <c r="B324" s="4" t="s">
        <v>601</v>
      </c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/>
    </row>
    <row r="325" spans="1:33" x14ac:dyDescent="0.2">
      <c r="A325" s="5" t="s">
        <v>602</v>
      </c>
      <c r="B325" s="5" t="s">
        <v>603</v>
      </c>
      <c r="C325" s="31">
        <f>COCC!E321</f>
        <v>0</v>
      </c>
      <c r="D325" s="31">
        <f>PHM!E321</f>
        <v>0</v>
      </c>
      <c r="E325" s="31"/>
      <c r="F325" s="31" t="e">
        <f>#REF!</f>
        <v>#REF!</v>
      </c>
      <c r="G325" s="31" t="e">
        <f>#REF!</f>
        <v>#REF!</v>
      </c>
      <c r="H325" s="31" t="e">
        <f>#REF!</f>
        <v>#REF!</v>
      </c>
      <c r="I325" s="31" t="e">
        <f>#REF!</f>
        <v>#REF!</v>
      </c>
      <c r="J325" s="31" t="e">
        <f>#REF!</f>
        <v>#REF!</v>
      </c>
      <c r="K325" s="31" t="e">
        <f>#REF!</f>
        <v>#REF!</v>
      </c>
      <c r="L325" s="31" t="e">
        <f>#REF!</f>
        <v>#REF!</v>
      </c>
      <c r="M325" s="31"/>
      <c r="N325" s="31" t="e">
        <f>SUM(F325:L325)</f>
        <v>#REF!</v>
      </c>
      <c r="O325" s="31" t="e">
        <f>#REF!</f>
        <v>#REF!</v>
      </c>
      <c r="P325" s="31" t="e">
        <f>#REF!</f>
        <v>#REF!</v>
      </c>
      <c r="Q325" s="31" t="e">
        <f>#REF!</f>
        <v>#REF!</v>
      </c>
      <c r="R325" s="31" t="e">
        <f>#REF!</f>
        <v>#REF!</v>
      </c>
      <c r="S325" s="31" t="e">
        <f>#REF!</f>
        <v>#REF!</v>
      </c>
      <c r="T325" s="31" t="e">
        <f>#REF!</f>
        <v>#REF!</v>
      </c>
      <c r="U325" s="31">
        <v>0</v>
      </c>
      <c r="V325" s="31" t="e">
        <f>#REF!</f>
        <v>#REF!</v>
      </c>
      <c r="W325" s="31"/>
      <c r="X325" s="31" t="e">
        <f>#REF!</f>
        <v>#REF!</v>
      </c>
      <c r="Y325" s="31" t="e">
        <f>#REF!</f>
        <v>#REF!</v>
      </c>
      <c r="Z325" s="31" t="e">
        <f>#REF!</f>
        <v>#REF!</v>
      </c>
      <c r="AA325" s="31" t="e">
        <f>#REF!</f>
        <v>#REF!</v>
      </c>
      <c r="AB325" s="31" t="e">
        <f>#REF!</f>
        <v>#REF!</v>
      </c>
      <c r="AC325" s="31" t="e">
        <f>#REF!</f>
        <v>#REF!</v>
      </c>
      <c r="AD325" s="35" t="e">
        <f t="shared" ref="AD325:AD335" si="38">SUM(C325:AC325)</f>
        <v>#REF!</v>
      </c>
      <c r="AE325" s="27" t="e">
        <f>AD325</f>
        <v>#REF!</v>
      </c>
    </row>
    <row r="326" spans="1:33" hidden="1" x14ac:dyDescent="0.2">
      <c r="A326" s="5" t="s">
        <v>604</v>
      </c>
      <c r="B326" s="5" t="s">
        <v>605</v>
      </c>
      <c r="C326" s="11">
        <f>COCC!E322</f>
        <v>0</v>
      </c>
      <c r="D326" s="11">
        <f>PHM!E322</f>
        <v>0</v>
      </c>
      <c r="E326" s="11"/>
      <c r="F326" s="11" t="e">
        <f>#REF!</f>
        <v>#REF!</v>
      </c>
      <c r="G326" s="11" t="e">
        <f>#REF!</f>
        <v>#REF!</v>
      </c>
      <c r="H326" s="11" t="e">
        <f>#REF!</f>
        <v>#REF!</v>
      </c>
      <c r="I326" s="11" t="e">
        <f>#REF!</f>
        <v>#REF!</v>
      </c>
      <c r="J326" s="11" t="e">
        <f>#REF!</f>
        <v>#REF!</v>
      </c>
      <c r="K326" s="11" t="e">
        <f>#REF!</f>
        <v>#REF!</v>
      </c>
      <c r="L326" s="11" t="e">
        <f>#REF!</f>
        <v>#REF!</v>
      </c>
      <c r="M326" s="11"/>
      <c r="N326" s="11"/>
      <c r="O326" s="11" t="e">
        <f>#REF!</f>
        <v>#REF!</v>
      </c>
      <c r="P326" s="11" t="e">
        <f>#REF!</f>
        <v>#REF!</v>
      </c>
      <c r="Q326" s="11" t="e">
        <f>#REF!</f>
        <v>#REF!</v>
      </c>
      <c r="R326" s="11" t="e">
        <f>#REF!</f>
        <v>#REF!</v>
      </c>
      <c r="S326" s="11" t="e">
        <f>#REF!</f>
        <v>#REF!</v>
      </c>
      <c r="T326" s="11" t="e">
        <f>#REF!</f>
        <v>#REF!</v>
      </c>
      <c r="U326" s="11"/>
      <c r="V326" s="11" t="e">
        <f>#REF!</f>
        <v>#REF!</v>
      </c>
      <c r="W326" s="11"/>
      <c r="X326" s="11" t="e">
        <f>#REF!</f>
        <v>#REF!</v>
      </c>
      <c r="Y326" s="11" t="e">
        <f>#REF!</f>
        <v>#REF!</v>
      </c>
      <c r="Z326" s="11" t="e">
        <f>#REF!</f>
        <v>#REF!</v>
      </c>
      <c r="AA326" s="11" t="e">
        <f>#REF!</f>
        <v>#REF!</v>
      </c>
      <c r="AB326" s="11" t="e">
        <f>#REF!</f>
        <v>#REF!</v>
      </c>
      <c r="AC326" s="11" t="e">
        <f>#REF!</f>
        <v>#REF!</v>
      </c>
      <c r="AD326" s="27" t="e">
        <f t="shared" si="38"/>
        <v>#REF!</v>
      </c>
    </row>
    <row r="327" spans="1:33" hidden="1" x14ac:dyDescent="0.2">
      <c r="A327" s="5" t="s">
        <v>606</v>
      </c>
      <c r="B327" s="5" t="s">
        <v>607</v>
      </c>
      <c r="C327" s="11">
        <f>COCC!E323</f>
        <v>0</v>
      </c>
      <c r="D327" s="11">
        <f>PHM!E323</f>
        <v>0</v>
      </c>
      <c r="E327" s="11"/>
      <c r="F327" s="11" t="e">
        <f>#REF!</f>
        <v>#REF!</v>
      </c>
      <c r="G327" s="11" t="e">
        <f>#REF!</f>
        <v>#REF!</v>
      </c>
      <c r="H327" s="11" t="e">
        <f>#REF!</f>
        <v>#REF!</v>
      </c>
      <c r="I327" s="11" t="e">
        <f>#REF!</f>
        <v>#REF!</v>
      </c>
      <c r="J327" s="11" t="e">
        <f>#REF!</f>
        <v>#REF!</v>
      </c>
      <c r="K327" s="11" t="e">
        <f>#REF!</f>
        <v>#REF!</v>
      </c>
      <c r="L327" s="11" t="e">
        <f>#REF!</f>
        <v>#REF!</v>
      </c>
      <c r="M327" s="11"/>
      <c r="N327" s="11"/>
      <c r="O327" s="11" t="e">
        <f>#REF!</f>
        <v>#REF!</v>
      </c>
      <c r="P327" s="11" t="e">
        <f>#REF!</f>
        <v>#REF!</v>
      </c>
      <c r="Q327" s="11" t="e">
        <f>#REF!</f>
        <v>#REF!</v>
      </c>
      <c r="R327" s="11" t="e">
        <f>#REF!</f>
        <v>#REF!</v>
      </c>
      <c r="S327" s="11" t="e">
        <f>#REF!</f>
        <v>#REF!</v>
      </c>
      <c r="T327" s="11" t="e">
        <f>#REF!</f>
        <v>#REF!</v>
      </c>
      <c r="U327" s="11"/>
      <c r="V327" s="11" t="e">
        <f>#REF!</f>
        <v>#REF!</v>
      </c>
      <c r="W327" s="11"/>
      <c r="X327" s="11" t="e">
        <f>#REF!</f>
        <v>#REF!</v>
      </c>
      <c r="Y327" s="11" t="e">
        <f>#REF!</f>
        <v>#REF!</v>
      </c>
      <c r="Z327" s="11" t="e">
        <f>#REF!</f>
        <v>#REF!</v>
      </c>
      <c r="AA327" s="11" t="e">
        <f>#REF!</f>
        <v>#REF!</v>
      </c>
      <c r="AB327" s="11" t="e">
        <f>#REF!</f>
        <v>#REF!</v>
      </c>
      <c r="AC327" s="11" t="e">
        <f>#REF!</f>
        <v>#REF!</v>
      </c>
      <c r="AD327" s="27" t="e">
        <f t="shared" si="38"/>
        <v>#REF!</v>
      </c>
    </row>
    <row r="328" spans="1:33" hidden="1" x14ac:dyDescent="0.2">
      <c r="A328" s="5" t="s">
        <v>608</v>
      </c>
      <c r="B328" s="5" t="s">
        <v>609</v>
      </c>
      <c r="C328" s="11">
        <f>COCC!E324</f>
        <v>0</v>
      </c>
      <c r="D328" s="11">
        <f>PHM!E324</f>
        <v>0</v>
      </c>
      <c r="E328" s="11"/>
      <c r="F328" s="11" t="e">
        <f>#REF!</f>
        <v>#REF!</v>
      </c>
      <c r="G328" s="11" t="e">
        <f>#REF!</f>
        <v>#REF!</v>
      </c>
      <c r="H328" s="11" t="e">
        <f>#REF!</f>
        <v>#REF!</v>
      </c>
      <c r="I328" s="11" t="e">
        <f>#REF!</f>
        <v>#REF!</v>
      </c>
      <c r="J328" s="11" t="e">
        <f>#REF!</f>
        <v>#REF!</v>
      </c>
      <c r="K328" s="11" t="e">
        <f>#REF!</f>
        <v>#REF!</v>
      </c>
      <c r="L328" s="11" t="e">
        <f>#REF!</f>
        <v>#REF!</v>
      </c>
      <c r="M328" s="11"/>
      <c r="N328" s="11"/>
      <c r="O328" s="11" t="e">
        <f>#REF!</f>
        <v>#REF!</v>
      </c>
      <c r="P328" s="11" t="e">
        <f>#REF!</f>
        <v>#REF!</v>
      </c>
      <c r="Q328" s="11" t="e">
        <f>#REF!</f>
        <v>#REF!</v>
      </c>
      <c r="R328" s="11" t="e">
        <f>#REF!</f>
        <v>#REF!</v>
      </c>
      <c r="S328" s="11" t="e">
        <f>#REF!</f>
        <v>#REF!</v>
      </c>
      <c r="T328" s="11" t="e">
        <f>#REF!</f>
        <v>#REF!</v>
      </c>
      <c r="U328" s="11"/>
      <c r="V328" s="11" t="e">
        <f>#REF!</f>
        <v>#REF!</v>
      </c>
      <c r="W328" s="11"/>
      <c r="X328" s="11" t="e">
        <f>#REF!</f>
        <v>#REF!</v>
      </c>
      <c r="Y328" s="11" t="e">
        <f>#REF!</f>
        <v>#REF!</v>
      </c>
      <c r="Z328" s="11" t="e">
        <f>#REF!</f>
        <v>#REF!</v>
      </c>
      <c r="AA328" s="11" t="e">
        <f>#REF!</f>
        <v>#REF!</v>
      </c>
      <c r="AB328" s="11" t="e">
        <f>#REF!</f>
        <v>#REF!</v>
      </c>
      <c r="AC328" s="11" t="e">
        <f>#REF!</f>
        <v>#REF!</v>
      </c>
      <c r="AD328" s="27" t="e">
        <f t="shared" si="38"/>
        <v>#REF!</v>
      </c>
    </row>
    <row r="329" spans="1:33" hidden="1" x14ac:dyDescent="0.2">
      <c r="A329" s="5" t="s">
        <v>610</v>
      </c>
      <c r="B329" s="5" t="s">
        <v>611</v>
      </c>
      <c r="C329" s="11">
        <f>COCC!E325</f>
        <v>0</v>
      </c>
      <c r="D329" s="11">
        <f>PHM!E325</f>
        <v>0</v>
      </c>
      <c r="E329" s="11"/>
      <c r="F329" s="11" t="e">
        <f>#REF!</f>
        <v>#REF!</v>
      </c>
      <c r="G329" s="11" t="e">
        <f>#REF!</f>
        <v>#REF!</v>
      </c>
      <c r="H329" s="11" t="e">
        <f>#REF!</f>
        <v>#REF!</v>
      </c>
      <c r="I329" s="11" t="e">
        <f>#REF!</f>
        <v>#REF!</v>
      </c>
      <c r="J329" s="11" t="e">
        <f>#REF!</f>
        <v>#REF!</v>
      </c>
      <c r="K329" s="11" t="e">
        <f>#REF!</f>
        <v>#REF!</v>
      </c>
      <c r="L329" s="11" t="e">
        <f>#REF!</f>
        <v>#REF!</v>
      </c>
      <c r="M329" s="11"/>
      <c r="N329" s="11"/>
      <c r="O329" s="11" t="e">
        <f>#REF!</f>
        <v>#REF!</v>
      </c>
      <c r="P329" s="11" t="e">
        <f>#REF!</f>
        <v>#REF!</v>
      </c>
      <c r="Q329" s="11" t="e">
        <f>#REF!</f>
        <v>#REF!</v>
      </c>
      <c r="R329" s="11" t="e">
        <f>#REF!</f>
        <v>#REF!</v>
      </c>
      <c r="S329" s="11" t="e">
        <f>#REF!</f>
        <v>#REF!</v>
      </c>
      <c r="T329" s="11" t="e">
        <f>#REF!</f>
        <v>#REF!</v>
      </c>
      <c r="U329" s="11"/>
      <c r="V329" s="11" t="e">
        <f>#REF!</f>
        <v>#REF!</v>
      </c>
      <c r="W329" s="11"/>
      <c r="X329" s="11" t="e">
        <f>#REF!</f>
        <v>#REF!</v>
      </c>
      <c r="Y329" s="11" t="e">
        <f>#REF!</f>
        <v>#REF!</v>
      </c>
      <c r="Z329" s="11" t="e">
        <f>#REF!</f>
        <v>#REF!</v>
      </c>
      <c r="AA329" s="11" t="e">
        <f>#REF!</f>
        <v>#REF!</v>
      </c>
      <c r="AB329" s="11" t="e">
        <f>#REF!</f>
        <v>#REF!</v>
      </c>
      <c r="AC329" s="11" t="e">
        <f>#REF!</f>
        <v>#REF!</v>
      </c>
      <c r="AD329" s="27" t="e">
        <f t="shared" si="38"/>
        <v>#REF!</v>
      </c>
    </row>
    <row r="330" spans="1:33" hidden="1" x14ac:dyDescent="0.2">
      <c r="A330" s="5" t="s">
        <v>612</v>
      </c>
      <c r="B330" s="5" t="s">
        <v>613</v>
      </c>
      <c r="C330" s="11">
        <f>COCC!E326</f>
        <v>0</v>
      </c>
      <c r="D330" s="11">
        <f>PHM!E326</f>
        <v>0</v>
      </c>
      <c r="E330" s="11"/>
      <c r="F330" s="11" t="e">
        <f>#REF!</f>
        <v>#REF!</v>
      </c>
      <c r="G330" s="11" t="e">
        <f>#REF!</f>
        <v>#REF!</v>
      </c>
      <c r="H330" s="11" t="e">
        <f>#REF!</f>
        <v>#REF!</v>
      </c>
      <c r="I330" s="11" t="e">
        <f>#REF!</f>
        <v>#REF!</v>
      </c>
      <c r="J330" s="11" t="e">
        <f>#REF!</f>
        <v>#REF!</v>
      </c>
      <c r="K330" s="11" t="e">
        <f>#REF!</f>
        <v>#REF!</v>
      </c>
      <c r="L330" s="11" t="e">
        <f>#REF!</f>
        <v>#REF!</v>
      </c>
      <c r="M330" s="11"/>
      <c r="N330" s="11"/>
      <c r="O330" s="11" t="e">
        <f>#REF!</f>
        <v>#REF!</v>
      </c>
      <c r="P330" s="11" t="e">
        <f>#REF!</f>
        <v>#REF!</v>
      </c>
      <c r="Q330" s="11" t="e">
        <f>#REF!</f>
        <v>#REF!</v>
      </c>
      <c r="R330" s="11" t="e">
        <f>#REF!</f>
        <v>#REF!</v>
      </c>
      <c r="S330" s="11" t="e">
        <f>#REF!</f>
        <v>#REF!</v>
      </c>
      <c r="T330" s="11" t="e">
        <f>#REF!</f>
        <v>#REF!</v>
      </c>
      <c r="U330" s="11"/>
      <c r="V330" s="11" t="e">
        <f>#REF!</f>
        <v>#REF!</v>
      </c>
      <c r="W330" s="11"/>
      <c r="X330" s="11" t="e">
        <f>#REF!</f>
        <v>#REF!</v>
      </c>
      <c r="Y330" s="11" t="e">
        <f>#REF!</f>
        <v>#REF!</v>
      </c>
      <c r="Z330" s="11" t="e">
        <f>#REF!</f>
        <v>#REF!</v>
      </c>
      <c r="AA330" s="11" t="e">
        <f>#REF!</f>
        <v>#REF!</v>
      </c>
      <c r="AB330" s="11" t="e">
        <f>#REF!</f>
        <v>#REF!</v>
      </c>
      <c r="AC330" s="11" t="e">
        <f>#REF!</f>
        <v>#REF!</v>
      </c>
      <c r="AD330" s="27" t="e">
        <f t="shared" si="38"/>
        <v>#REF!</v>
      </c>
    </row>
    <row r="331" spans="1:33" hidden="1" x14ac:dyDescent="0.2">
      <c r="A331" s="5" t="s">
        <v>614</v>
      </c>
      <c r="B331" s="5" t="s">
        <v>615</v>
      </c>
      <c r="C331" s="11">
        <f>COCC!E327</f>
        <v>0</v>
      </c>
      <c r="D331" s="11">
        <f>PHM!E327</f>
        <v>0</v>
      </c>
      <c r="E331" s="11"/>
      <c r="F331" s="11" t="e">
        <f>#REF!</f>
        <v>#REF!</v>
      </c>
      <c r="G331" s="11" t="e">
        <f>#REF!</f>
        <v>#REF!</v>
      </c>
      <c r="H331" s="11" t="e">
        <f>#REF!</f>
        <v>#REF!</v>
      </c>
      <c r="I331" s="11" t="e">
        <f>#REF!</f>
        <v>#REF!</v>
      </c>
      <c r="J331" s="11" t="e">
        <f>#REF!</f>
        <v>#REF!</v>
      </c>
      <c r="K331" s="11" t="e">
        <f>#REF!</f>
        <v>#REF!</v>
      </c>
      <c r="L331" s="11" t="e">
        <f>#REF!</f>
        <v>#REF!</v>
      </c>
      <c r="M331" s="11"/>
      <c r="N331" s="11"/>
      <c r="O331" s="11" t="e">
        <f>#REF!</f>
        <v>#REF!</v>
      </c>
      <c r="P331" s="11" t="e">
        <f>#REF!</f>
        <v>#REF!</v>
      </c>
      <c r="Q331" s="11" t="e">
        <f>#REF!</f>
        <v>#REF!</v>
      </c>
      <c r="R331" s="11" t="e">
        <f>#REF!</f>
        <v>#REF!</v>
      </c>
      <c r="S331" s="11" t="e">
        <f>#REF!</f>
        <v>#REF!</v>
      </c>
      <c r="T331" s="11" t="e">
        <f>#REF!</f>
        <v>#REF!</v>
      </c>
      <c r="U331" s="11"/>
      <c r="V331" s="11" t="e">
        <f>#REF!</f>
        <v>#REF!</v>
      </c>
      <c r="W331" s="11"/>
      <c r="X331" s="11" t="e">
        <f>#REF!</f>
        <v>#REF!</v>
      </c>
      <c r="Y331" s="11" t="e">
        <f>#REF!</f>
        <v>#REF!</v>
      </c>
      <c r="Z331" s="11" t="e">
        <f>#REF!</f>
        <v>#REF!</v>
      </c>
      <c r="AA331" s="11" t="e">
        <f>#REF!</f>
        <v>#REF!</v>
      </c>
      <c r="AB331" s="11" t="e">
        <f>#REF!</f>
        <v>#REF!</v>
      </c>
      <c r="AC331" s="11" t="e">
        <f>#REF!</f>
        <v>#REF!</v>
      </c>
      <c r="AD331" s="27" t="e">
        <f t="shared" si="38"/>
        <v>#REF!</v>
      </c>
    </row>
    <row r="332" spans="1:33" hidden="1" x14ac:dyDescent="0.2">
      <c r="A332" s="5" t="s">
        <v>616</v>
      </c>
      <c r="B332" s="5" t="s">
        <v>617</v>
      </c>
      <c r="C332" s="11">
        <f>COCC!E328</f>
        <v>0</v>
      </c>
      <c r="D332" s="11">
        <f>PHM!E328</f>
        <v>0</v>
      </c>
      <c r="E332" s="11"/>
      <c r="F332" s="11" t="e">
        <f>#REF!</f>
        <v>#REF!</v>
      </c>
      <c r="G332" s="11" t="e">
        <f>#REF!</f>
        <v>#REF!</v>
      </c>
      <c r="H332" s="11" t="e">
        <f>#REF!</f>
        <v>#REF!</v>
      </c>
      <c r="I332" s="11" t="e">
        <f>#REF!</f>
        <v>#REF!</v>
      </c>
      <c r="J332" s="11" t="e">
        <f>#REF!</f>
        <v>#REF!</v>
      </c>
      <c r="K332" s="11" t="e">
        <f>#REF!</f>
        <v>#REF!</v>
      </c>
      <c r="L332" s="11" t="e">
        <f>#REF!</f>
        <v>#REF!</v>
      </c>
      <c r="M332" s="11"/>
      <c r="N332" s="11"/>
      <c r="O332" s="11" t="e">
        <f>#REF!</f>
        <v>#REF!</v>
      </c>
      <c r="P332" s="11" t="e">
        <f>#REF!</f>
        <v>#REF!</v>
      </c>
      <c r="Q332" s="11" t="e">
        <f>#REF!</f>
        <v>#REF!</v>
      </c>
      <c r="R332" s="11" t="e">
        <f>#REF!</f>
        <v>#REF!</v>
      </c>
      <c r="S332" s="11" t="e">
        <f>#REF!</f>
        <v>#REF!</v>
      </c>
      <c r="T332" s="11" t="e">
        <f>#REF!</f>
        <v>#REF!</v>
      </c>
      <c r="U332" s="11"/>
      <c r="V332" s="11" t="e">
        <f>#REF!</f>
        <v>#REF!</v>
      </c>
      <c r="W332" s="11"/>
      <c r="X332" s="11" t="e">
        <f>#REF!</f>
        <v>#REF!</v>
      </c>
      <c r="Y332" s="11" t="e">
        <f>#REF!</f>
        <v>#REF!</v>
      </c>
      <c r="Z332" s="11" t="e">
        <f>#REF!</f>
        <v>#REF!</v>
      </c>
      <c r="AA332" s="11" t="e">
        <f>#REF!</f>
        <v>#REF!</v>
      </c>
      <c r="AB332" s="11" t="e">
        <f>#REF!</f>
        <v>#REF!</v>
      </c>
      <c r="AC332" s="11" t="e">
        <f>#REF!</f>
        <v>#REF!</v>
      </c>
      <c r="AD332" s="27" t="e">
        <f t="shared" si="38"/>
        <v>#REF!</v>
      </c>
    </row>
    <row r="333" spans="1:33" hidden="1" x14ac:dyDescent="0.2">
      <c r="A333" s="5" t="s">
        <v>618</v>
      </c>
      <c r="B333" s="5" t="s">
        <v>619</v>
      </c>
      <c r="C333" s="11">
        <f>COCC!E329</f>
        <v>0</v>
      </c>
      <c r="D333" s="11">
        <f>PHM!E329</f>
        <v>0</v>
      </c>
      <c r="E333" s="11"/>
      <c r="F333" s="11" t="e">
        <f>#REF!</f>
        <v>#REF!</v>
      </c>
      <c r="G333" s="11" t="e">
        <f>#REF!</f>
        <v>#REF!</v>
      </c>
      <c r="H333" s="11" t="e">
        <f>#REF!</f>
        <v>#REF!</v>
      </c>
      <c r="I333" s="11" t="e">
        <f>#REF!</f>
        <v>#REF!</v>
      </c>
      <c r="J333" s="11" t="e">
        <f>#REF!</f>
        <v>#REF!</v>
      </c>
      <c r="K333" s="11" t="e">
        <f>#REF!</f>
        <v>#REF!</v>
      </c>
      <c r="L333" s="11" t="e">
        <f>#REF!</f>
        <v>#REF!</v>
      </c>
      <c r="M333" s="11"/>
      <c r="N333" s="11"/>
      <c r="O333" s="11" t="e">
        <f>#REF!</f>
        <v>#REF!</v>
      </c>
      <c r="P333" s="11" t="e">
        <f>#REF!</f>
        <v>#REF!</v>
      </c>
      <c r="Q333" s="11" t="e">
        <f>#REF!</f>
        <v>#REF!</v>
      </c>
      <c r="R333" s="11" t="e">
        <f>#REF!</f>
        <v>#REF!</v>
      </c>
      <c r="S333" s="11" t="e">
        <f>#REF!</f>
        <v>#REF!</v>
      </c>
      <c r="T333" s="11" t="e">
        <f>#REF!</f>
        <v>#REF!</v>
      </c>
      <c r="U333" s="11"/>
      <c r="V333" s="11" t="e">
        <f>#REF!</f>
        <v>#REF!</v>
      </c>
      <c r="W333" s="11"/>
      <c r="X333" s="11" t="e">
        <f>#REF!</f>
        <v>#REF!</v>
      </c>
      <c r="Y333" s="11" t="e">
        <f>#REF!</f>
        <v>#REF!</v>
      </c>
      <c r="Z333" s="11" t="e">
        <f>#REF!</f>
        <v>#REF!</v>
      </c>
      <c r="AA333" s="11" t="e">
        <f>#REF!</f>
        <v>#REF!</v>
      </c>
      <c r="AB333" s="11" t="e">
        <f>#REF!</f>
        <v>#REF!</v>
      </c>
      <c r="AC333" s="11" t="e">
        <f>#REF!</f>
        <v>#REF!</v>
      </c>
      <c r="AD333" s="27" t="e">
        <f t="shared" si="38"/>
        <v>#REF!</v>
      </c>
    </row>
    <row r="334" spans="1:33" hidden="1" x14ac:dyDescent="0.2">
      <c r="A334" s="5" t="s">
        <v>620</v>
      </c>
      <c r="B334" s="5" t="s">
        <v>621</v>
      </c>
      <c r="C334" s="31">
        <f>COCC!E330</f>
        <v>0</v>
      </c>
      <c r="D334" s="31">
        <f>PHM!E330</f>
        <v>0</v>
      </c>
      <c r="E334" s="31"/>
      <c r="F334" s="31" t="e">
        <f>#REF!</f>
        <v>#REF!</v>
      </c>
      <c r="G334" s="31" t="e">
        <f>#REF!</f>
        <v>#REF!</v>
      </c>
      <c r="H334" s="31" t="e">
        <f>#REF!</f>
        <v>#REF!</v>
      </c>
      <c r="I334" s="31" t="e">
        <f>#REF!</f>
        <v>#REF!</v>
      </c>
      <c r="J334" s="31" t="e">
        <f>#REF!</f>
        <v>#REF!</v>
      </c>
      <c r="K334" s="31" t="e">
        <f>#REF!</f>
        <v>#REF!</v>
      </c>
      <c r="L334" s="31" t="e">
        <f>#REF!</f>
        <v>#REF!</v>
      </c>
      <c r="M334" s="31"/>
      <c r="N334" s="31"/>
      <c r="O334" s="31" t="e">
        <f>#REF!</f>
        <v>#REF!</v>
      </c>
      <c r="P334" s="31" t="e">
        <f>#REF!</f>
        <v>#REF!</v>
      </c>
      <c r="Q334" s="31" t="e">
        <f>#REF!</f>
        <v>#REF!</v>
      </c>
      <c r="R334" s="31" t="e">
        <f>#REF!</f>
        <v>#REF!</v>
      </c>
      <c r="S334" s="31" t="e">
        <f>#REF!</f>
        <v>#REF!</v>
      </c>
      <c r="T334" s="31" t="e">
        <f>#REF!</f>
        <v>#REF!</v>
      </c>
      <c r="U334" s="31"/>
      <c r="V334" s="31" t="e">
        <f>#REF!</f>
        <v>#REF!</v>
      </c>
      <c r="W334" s="31"/>
      <c r="X334" s="31" t="e">
        <f>#REF!</f>
        <v>#REF!</v>
      </c>
      <c r="Y334" s="31" t="e">
        <f>#REF!</f>
        <v>#REF!</v>
      </c>
      <c r="Z334" s="31" t="e">
        <f>#REF!</f>
        <v>#REF!</v>
      </c>
      <c r="AA334" s="31" t="e">
        <f>#REF!</f>
        <v>#REF!</v>
      </c>
      <c r="AB334" s="31" t="e">
        <f>#REF!</f>
        <v>#REF!</v>
      </c>
      <c r="AC334" s="31" t="e">
        <f>#REF!</f>
        <v>#REF!</v>
      </c>
      <c r="AD334" s="35" t="e">
        <f t="shared" si="38"/>
        <v>#REF!</v>
      </c>
    </row>
    <row r="335" spans="1:33" s="16" customFormat="1" x14ac:dyDescent="0.2">
      <c r="A335" s="4" t="s">
        <v>622</v>
      </c>
      <c r="B335" s="4" t="s">
        <v>623</v>
      </c>
      <c r="C335" s="20">
        <f>COCC!E331</f>
        <v>0</v>
      </c>
      <c r="D335" s="20">
        <f>PHM!E331</f>
        <v>0</v>
      </c>
      <c r="E335" s="20"/>
      <c r="F335" s="20" t="e">
        <f>#REF!</f>
        <v>#REF!</v>
      </c>
      <c r="G335" s="20" t="e">
        <f>#REF!</f>
        <v>#REF!</v>
      </c>
      <c r="H335" s="20" t="e">
        <f>#REF!</f>
        <v>#REF!</v>
      </c>
      <c r="I335" s="20" t="e">
        <f>#REF!</f>
        <v>#REF!</v>
      </c>
      <c r="J335" s="20" t="e">
        <f>#REF!</f>
        <v>#REF!</v>
      </c>
      <c r="K335" s="20" t="e">
        <f>#REF!</f>
        <v>#REF!</v>
      </c>
      <c r="L335" s="20" t="e">
        <f>#REF!</f>
        <v>#REF!</v>
      </c>
      <c r="M335" s="20"/>
      <c r="N335" s="20" t="e">
        <f>SUM(F335:L335)</f>
        <v>#REF!</v>
      </c>
      <c r="O335" s="20" t="e">
        <f>#REF!</f>
        <v>#REF!</v>
      </c>
      <c r="P335" s="20" t="e">
        <f>#REF!</f>
        <v>#REF!</v>
      </c>
      <c r="Q335" s="20" t="e">
        <f>#REF!</f>
        <v>#REF!</v>
      </c>
      <c r="R335" s="20" t="e">
        <f>#REF!</f>
        <v>#REF!</v>
      </c>
      <c r="S335" s="20" t="e">
        <f>#REF!</f>
        <v>#REF!</v>
      </c>
      <c r="T335" s="20" t="e">
        <f>#REF!</f>
        <v>#REF!</v>
      </c>
      <c r="U335" s="20">
        <v>0</v>
      </c>
      <c r="V335" s="20" t="e">
        <f>#REF!</f>
        <v>#REF!</v>
      </c>
      <c r="W335" s="20"/>
      <c r="X335" s="20" t="e">
        <f>#REF!</f>
        <v>#REF!</v>
      </c>
      <c r="Y335" s="20" t="e">
        <f>#REF!</f>
        <v>#REF!</v>
      </c>
      <c r="Z335" s="20" t="e">
        <f>#REF!</f>
        <v>#REF!</v>
      </c>
      <c r="AA335" s="11" t="e">
        <f>#REF!</f>
        <v>#REF!</v>
      </c>
      <c r="AB335" s="20" t="e">
        <f>#REF!</f>
        <v>#REF!</v>
      </c>
      <c r="AC335" s="20" t="e">
        <f>#REF!</f>
        <v>#REF!</v>
      </c>
      <c r="AD335" s="30" t="e">
        <f t="shared" si="38"/>
        <v>#REF!</v>
      </c>
      <c r="AE335" s="30" t="e">
        <f>AD335-AE325</f>
        <v>#REF!</v>
      </c>
    </row>
    <row r="336" spans="1:33" s="16" customFormat="1" x14ac:dyDescent="0.2">
      <c r="A336" s="4"/>
      <c r="B336" s="4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11"/>
      <c r="AB336" s="20"/>
      <c r="AC336" s="20"/>
      <c r="AD336" s="30"/>
      <c r="AE336" s="30"/>
    </row>
    <row r="337" spans="1:32" s="16" customFormat="1" x14ac:dyDescent="0.2">
      <c r="A337" s="4" t="s">
        <v>678</v>
      </c>
      <c r="B337" s="4" t="s">
        <v>679</v>
      </c>
      <c r="C337" s="30">
        <f>C377+C353+C335+C321+C276+C207+C196+C168</f>
        <v>1417.7688000000003</v>
      </c>
      <c r="D337" s="30">
        <f>D377+D353+D335+D321+D276+D207+D196+D168</f>
        <v>0</v>
      </c>
      <c r="E337" s="30"/>
      <c r="F337" s="30" t="e">
        <f t="shared" ref="F337:L337" si="39">SUM(F377+F353+F335+F321+F276+F207+F196+F168)</f>
        <v>#REF!</v>
      </c>
      <c r="G337" s="30" t="e">
        <f t="shared" si="39"/>
        <v>#REF!</v>
      </c>
      <c r="H337" s="30" t="e">
        <f t="shared" si="39"/>
        <v>#REF!</v>
      </c>
      <c r="I337" s="30" t="e">
        <f t="shared" si="39"/>
        <v>#REF!</v>
      </c>
      <c r="J337" s="30" t="e">
        <f t="shared" si="39"/>
        <v>#REF!</v>
      </c>
      <c r="K337" s="30" t="e">
        <f t="shared" si="39"/>
        <v>#REF!</v>
      </c>
      <c r="L337" s="30" t="e">
        <f t="shared" si="39"/>
        <v>#REF!</v>
      </c>
      <c r="M337" s="30"/>
      <c r="N337" s="30" t="e">
        <f>SUM(F337:L337)</f>
        <v>#REF!</v>
      </c>
      <c r="O337" s="30" t="e">
        <f t="shared" ref="O337:T337" si="40">SUM(O335+O321+O276+O207+O196+O168)</f>
        <v>#REF!</v>
      </c>
      <c r="P337" s="30" t="e">
        <f t="shared" si="40"/>
        <v>#REF!</v>
      </c>
      <c r="Q337" s="30" t="e">
        <f t="shared" si="40"/>
        <v>#REF!</v>
      </c>
      <c r="R337" s="30" t="e">
        <f t="shared" si="40"/>
        <v>#REF!</v>
      </c>
      <c r="S337" s="30" t="e">
        <f t="shared" si="40"/>
        <v>#REF!</v>
      </c>
      <c r="T337" s="30" t="e">
        <f t="shared" si="40"/>
        <v>#REF!</v>
      </c>
      <c r="U337" s="30">
        <f>U321+U276</f>
        <v>6637</v>
      </c>
      <c r="V337" s="30" t="e">
        <f>SUM(V335+V321+V276+V207+V196+V168)</f>
        <v>#REF!</v>
      </c>
      <c r="W337" s="30" t="e">
        <f>W321+W276+W207+W196+W168</f>
        <v>#REF!</v>
      </c>
      <c r="X337" s="30" t="e">
        <f t="shared" ref="X337:AC337" si="41">SUM(X335+X321+X276+X207+X196+X168)</f>
        <v>#REF!</v>
      </c>
      <c r="Y337" s="30" t="e">
        <f t="shared" si="41"/>
        <v>#REF!</v>
      </c>
      <c r="Z337" s="30" t="e">
        <f t="shared" si="41"/>
        <v>#REF!</v>
      </c>
      <c r="AA337" s="30" t="e">
        <f t="shared" si="41"/>
        <v>#REF!</v>
      </c>
      <c r="AB337" s="30" t="e">
        <f t="shared" si="41"/>
        <v>#REF!</v>
      </c>
      <c r="AC337" s="30" t="e">
        <f t="shared" si="41"/>
        <v>#REF!</v>
      </c>
      <c r="AD337" s="30" t="e">
        <f>SUM(N337:AC337)</f>
        <v>#REF!</v>
      </c>
      <c r="AE337" s="30"/>
      <c r="AF337" s="30" t="e">
        <f>AD337-AD372+332265.68</f>
        <v>#REF!</v>
      </c>
    </row>
    <row r="338" spans="1:32" x14ac:dyDescent="0.2">
      <c r="A338" s="6"/>
      <c r="B338" s="6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</row>
    <row r="339" spans="1:32" s="16" customFormat="1" ht="13.5" thickBot="1" x14ac:dyDescent="0.25">
      <c r="A339" s="4" t="s">
        <v>680</v>
      </c>
      <c r="B339" s="4" t="s">
        <v>728</v>
      </c>
      <c r="C339" s="26">
        <f>C100-C337</f>
        <v>1168150.0112000001</v>
      </c>
      <c r="D339" s="26">
        <f>D100-D337</f>
        <v>2599268.4154999945</v>
      </c>
      <c r="E339" s="26"/>
      <c r="F339" s="26" t="e">
        <f t="shared" ref="F339:L339" si="42">F100-F337</f>
        <v>#REF!</v>
      </c>
      <c r="G339" s="26" t="e">
        <f t="shared" si="42"/>
        <v>#REF!</v>
      </c>
      <c r="H339" s="26" t="e">
        <f t="shared" si="42"/>
        <v>#REF!</v>
      </c>
      <c r="I339" s="26" t="e">
        <f t="shared" si="42"/>
        <v>#REF!</v>
      </c>
      <c r="J339" s="26" t="e">
        <f t="shared" si="42"/>
        <v>#REF!</v>
      </c>
      <c r="K339" s="26" t="e">
        <f t="shared" si="42"/>
        <v>#REF!</v>
      </c>
      <c r="L339" s="26" t="e">
        <f t="shared" si="42"/>
        <v>#REF!</v>
      </c>
      <c r="M339" s="26"/>
      <c r="N339" s="26" t="e">
        <f>SUM(C339:L339)</f>
        <v>#REF!</v>
      </c>
      <c r="O339" s="26" t="e">
        <f t="shared" ref="O339:AD339" si="43">O100-O337</f>
        <v>#REF!</v>
      </c>
      <c r="P339" s="26" t="e">
        <f t="shared" si="43"/>
        <v>#REF!</v>
      </c>
      <c r="Q339" s="26" t="e">
        <f t="shared" si="43"/>
        <v>#REF!</v>
      </c>
      <c r="R339" s="26" t="e">
        <f t="shared" si="43"/>
        <v>#REF!</v>
      </c>
      <c r="S339" s="26" t="e">
        <f t="shared" si="43"/>
        <v>#REF!</v>
      </c>
      <c r="T339" s="26" t="e">
        <f t="shared" si="43"/>
        <v>#REF!</v>
      </c>
      <c r="U339" s="26">
        <f t="shared" si="43"/>
        <v>-6637</v>
      </c>
      <c r="V339" s="26" t="e">
        <f t="shared" si="43"/>
        <v>#REF!</v>
      </c>
      <c r="W339" s="49" t="e">
        <f t="shared" si="43"/>
        <v>#REF!</v>
      </c>
      <c r="X339" s="26" t="e">
        <f t="shared" si="43"/>
        <v>#REF!</v>
      </c>
      <c r="Y339" s="26" t="e">
        <f t="shared" si="43"/>
        <v>#REF!</v>
      </c>
      <c r="Z339" s="26" t="e">
        <f t="shared" si="43"/>
        <v>#REF!</v>
      </c>
      <c r="AA339" s="26" t="e">
        <f t="shared" si="43"/>
        <v>#REF!</v>
      </c>
      <c r="AB339" s="26" t="e">
        <f t="shared" si="43"/>
        <v>#REF!</v>
      </c>
      <c r="AC339" s="26" t="e">
        <f t="shared" si="43"/>
        <v>#REF!</v>
      </c>
      <c r="AD339" s="26" t="e">
        <f t="shared" si="43"/>
        <v>#REF!</v>
      </c>
      <c r="AE339" s="26"/>
      <c r="AF339" s="30" t="e">
        <f>AF100-AF337</f>
        <v>#REF!</v>
      </c>
    </row>
    <row r="340" spans="1:32" ht="13.5" thickTop="1" x14ac:dyDescent="0.2">
      <c r="A340" s="6"/>
      <c r="B340" s="6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</row>
    <row r="341" spans="1:32" x14ac:dyDescent="0.2">
      <c r="A341" s="4" t="s">
        <v>624</v>
      </c>
      <c r="B341" s="4" t="s">
        <v>625</v>
      </c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spans="1:32" x14ac:dyDescent="0.2">
      <c r="A342" s="5" t="s">
        <v>626</v>
      </c>
      <c r="B342" s="5" t="s">
        <v>627</v>
      </c>
      <c r="C342" s="11">
        <f>COCC!E334</f>
        <v>0</v>
      </c>
      <c r="D342" s="11">
        <f>PHM!E334</f>
        <v>0</v>
      </c>
      <c r="E342" s="11"/>
      <c r="F342" s="11" t="e">
        <f>#REF!</f>
        <v>#REF!</v>
      </c>
      <c r="G342" s="11" t="e">
        <f>#REF!</f>
        <v>#REF!</v>
      </c>
      <c r="H342" s="11" t="e">
        <f>#REF!</f>
        <v>#REF!</v>
      </c>
      <c r="I342" s="11" t="e">
        <f>#REF!</f>
        <v>#REF!</v>
      </c>
      <c r="J342" s="11" t="e">
        <f>#REF!</f>
        <v>#REF!</v>
      </c>
      <c r="K342" s="11" t="e">
        <f>#REF!</f>
        <v>#REF!</v>
      </c>
      <c r="L342" s="11" t="e">
        <f>#REF!</f>
        <v>#REF!</v>
      </c>
      <c r="M342" s="11"/>
      <c r="N342" s="11" t="e">
        <f>SUM(F342:L342)</f>
        <v>#REF!</v>
      </c>
      <c r="O342" s="11" t="e">
        <f>#REF!</f>
        <v>#REF!</v>
      </c>
      <c r="P342" s="11" t="e">
        <f>#REF!</f>
        <v>#REF!</v>
      </c>
      <c r="Q342" s="11" t="e">
        <f>#REF!</f>
        <v>#REF!</v>
      </c>
      <c r="R342" s="11" t="e">
        <f>#REF!</f>
        <v>#REF!</v>
      </c>
      <c r="S342" s="11" t="e">
        <f>#REF!</f>
        <v>#REF!</v>
      </c>
      <c r="T342" s="11" t="e">
        <f>#REF!</f>
        <v>#REF!</v>
      </c>
      <c r="U342" s="11"/>
      <c r="V342" s="11" t="e">
        <f>#REF!</f>
        <v>#REF!</v>
      </c>
      <c r="W342" s="11">
        <v>0</v>
      </c>
      <c r="X342" s="11" t="e">
        <f>#REF!</f>
        <v>#REF!</v>
      </c>
      <c r="Y342" s="11" t="e">
        <f>#REF!</f>
        <v>#REF!</v>
      </c>
      <c r="Z342" s="11" t="e">
        <f>#REF!</f>
        <v>#REF!</v>
      </c>
      <c r="AA342" s="11" t="e">
        <f>#REF!</f>
        <v>#REF!</v>
      </c>
      <c r="AB342" s="11" t="e">
        <f>#REF!</f>
        <v>#REF!</v>
      </c>
      <c r="AC342" s="11" t="e">
        <f>#REF!</f>
        <v>#REF!</v>
      </c>
      <c r="AD342" s="27" t="e">
        <f t="shared" ref="AD342:AD351" si="44">SUM(N342:AC342)</f>
        <v>#REF!</v>
      </c>
    </row>
    <row r="343" spans="1:32" x14ac:dyDescent="0.2">
      <c r="A343" s="5" t="s">
        <v>628</v>
      </c>
      <c r="B343" s="5" t="s">
        <v>629</v>
      </c>
      <c r="C343" s="11">
        <f>COCC!E335</f>
        <v>0</v>
      </c>
      <c r="D343" s="11">
        <f>PHM!E335</f>
        <v>0</v>
      </c>
      <c r="E343" s="11"/>
      <c r="F343" s="11" t="e">
        <f>#REF!</f>
        <v>#REF!</v>
      </c>
      <c r="G343" s="11" t="e">
        <f>#REF!</f>
        <v>#REF!</v>
      </c>
      <c r="H343" s="11" t="e">
        <f>#REF!</f>
        <v>#REF!</v>
      </c>
      <c r="I343" s="11" t="e">
        <f>#REF!</f>
        <v>#REF!</v>
      </c>
      <c r="J343" s="11" t="e">
        <f>#REF!</f>
        <v>#REF!</v>
      </c>
      <c r="K343" s="11" t="e">
        <f>#REF!</f>
        <v>#REF!</v>
      </c>
      <c r="L343" s="11" t="e">
        <f>#REF!</f>
        <v>#REF!</v>
      </c>
      <c r="M343" s="11"/>
      <c r="N343" s="11" t="e">
        <f t="shared" ref="N343:N351" si="45">SUM(F343:L343)</f>
        <v>#REF!</v>
      </c>
      <c r="O343" s="11" t="e">
        <f>#REF!</f>
        <v>#REF!</v>
      </c>
      <c r="P343" s="11" t="e">
        <f>#REF!</f>
        <v>#REF!</v>
      </c>
      <c r="Q343" s="11" t="e">
        <f>#REF!</f>
        <v>#REF!</v>
      </c>
      <c r="R343" s="11" t="e">
        <f>#REF!</f>
        <v>#REF!</v>
      </c>
      <c r="S343" s="11" t="e">
        <f>#REF!</f>
        <v>#REF!</v>
      </c>
      <c r="T343" s="11" t="e">
        <f>#REF!</f>
        <v>#REF!</v>
      </c>
      <c r="U343" s="11"/>
      <c r="V343" s="11" t="e">
        <f>#REF!</f>
        <v>#REF!</v>
      </c>
      <c r="W343" s="11">
        <v>0</v>
      </c>
      <c r="X343" s="11" t="e">
        <f>#REF!</f>
        <v>#REF!</v>
      </c>
      <c r="Y343" s="11" t="e">
        <f>#REF!</f>
        <v>#REF!</v>
      </c>
      <c r="Z343" s="11" t="e">
        <f>#REF!</f>
        <v>#REF!</v>
      </c>
      <c r="AA343" s="11" t="e">
        <f>#REF!</f>
        <v>#REF!</v>
      </c>
      <c r="AB343" s="11" t="e">
        <f>#REF!</f>
        <v>#REF!</v>
      </c>
      <c r="AC343" s="11" t="e">
        <f>#REF!</f>
        <v>#REF!</v>
      </c>
      <c r="AD343" s="27" t="e">
        <f t="shared" si="44"/>
        <v>#REF!</v>
      </c>
    </row>
    <row r="344" spans="1:32" x14ac:dyDescent="0.2">
      <c r="A344" s="5" t="s">
        <v>630</v>
      </c>
      <c r="B344" s="5" t="s">
        <v>631</v>
      </c>
      <c r="C344" s="11">
        <f>COCC!E336</f>
        <v>0</v>
      </c>
      <c r="D344" s="11">
        <f>PHM!E336</f>
        <v>0</v>
      </c>
      <c r="E344" s="11"/>
      <c r="F344" s="11" t="e">
        <f>#REF!</f>
        <v>#REF!</v>
      </c>
      <c r="G344" s="11" t="e">
        <f>#REF!</f>
        <v>#REF!</v>
      </c>
      <c r="H344" s="11" t="e">
        <f>#REF!</f>
        <v>#REF!</v>
      </c>
      <c r="I344" s="11" t="e">
        <f>#REF!</f>
        <v>#REF!</v>
      </c>
      <c r="J344" s="11" t="e">
        <f>#REF!</f>
        <v>#REF!</v>
      </c>
      <c r="K344" s="11" t="e">
        <f>#REF!</f>
        <v>#REF!</v>
      </c>
      <c r="L344" s="11" t="e">
        <f>#REF!</f>
        <v>#REF!</v>
      </c>
      <c r="M344" s="11"/>
      <c r="N344" s="11" t="e">
        <f t="shared" si="45"/>
        <v>#REF!</v>
      </c>
      <c r="O344" s="11" t="e">
        <f>#REF!</f>
        <v>#REF!</v>
      </c>
      <c r="P344" s="11" t="e">
        <f>#REF!</f>
        <v>#REF!</v>
      </c>
      <c r="Q344" s="11" t="e">
        <f>#REF!</f>
        <v>#REF!</v>
      </c>
      <c r="R344" s="11" t="e">
        <f>#REF!</f>
        <v>#REF!</v>
      </c>
      <c r="S344" s="11" t="e">
        <f>#REF!</f>
        <v>#REF!</v>
      </c>
      <c r="T344" s="11" t="e">
        <f>#REF!</f>
        <v>#REF!</v>
      </c>
      <c r="U344" s="11">
        <v>2710.94</v>
      </c>
      <c r="V344" s="11" t="e">
        <f>#REF!</f>
        <v>#REF!</v>
      </c>
      <c r="W344" s="11">
        <v>0</v>
      </c>
      <c r="X344" s="11" t="e">
        <f>#REF!</f>
        <v>#REF!</v>
      </c>
      <c r="Y344" s="11" t="e">
        <f>#REF!</f>
        <v>#REF!</v>
      </c>
      <c r="Z344" s="11" t="e">
        <f>#REF!</f>
        <v>#REF!</v>
      </c>
      <c r="AA344" s="11" t="e">
        <f>#REF!</f>
        <v>#REF!</v>
      </c>
      <c r="AB344" s="11" t="e">
        <f>#REF!</f>
        <v>#REF!</v>
      </c>
      <c r="AC344" s="11" t="e">
        <f>#REF!</f>
        <v>#REF!</v>
      </c>
      <c r="AD344" s="27" t="e">
        <f t="shared" si="44"/>
        <v>#REF!</v>
      </c>
    </row>
    <row r="345" spans="1:32" x14ac:dyDescent="0.2">
      <c r="A345" s="5" t="s">
        <v>632</v>
      </c>
      <c r="B345" s="5" t="s">
        <v>633</v>
      </c>
      <c r="C345" s="11">
        <f>COCC!E337</f>
        <v>0</v>
      </c>
      <c r="D345" s="11">
        <f>PHM!E337</f>
        <v>0</v>
      </c>
      <c r="E345" s="11"/>
      <c r="F345" s="11" t="e">
        <f>#REF!</f>
        <v>#REF!</v>
      </c>
      <c r="G345" s="11" t="e">
        <f>#REF!</f>
        <v>#REF!</v>
      </c>
      <c r="H345" s="11" t="e">
        <f>#REF!</f>
        <v>#REF!</v>
      </c>
      <c r="I345" s="11" t="e">
        <f>#REF!</f>
        <v>#REF!</v>
      </c>
      <c r="J345" s="11" t="e">
        <f>#REF!</f>
        <v>#REF!</v>
      </c>
      <c r="K345" s="11" t="e">
        <f>#REF!</f>
        <v>#REF!</v>
      </c>
      <c r="L345" s="11" t="e">
        <f>#REF!</f>
        <v>#REF!</v>
      </c>
      <c r="M345" s="11"/>
      <c r="N345" s="11" t="e">
        <f t="shared" si="45"/>
        <v>#REF!</v>
      </c>
      <c r="O345" s="11" t="e">
        <f>#REF!</f>
        <v>#REF!</v>
      </c>
      <c r="P345" s="11" t="e">
        <f>#REF!</f>
        <v>#REF!</v>
      </c>
      <c r="Q345" s="11" t="e">
        <f>#REF!</f>
        <v>#REF!</v>
      </c>
      <c r="R345" s="11" t="e">
        <f>#REF!</f>
        <v>#REF!</v>
      </c>
      <c r="S345" s="11" t="e">
        <f>#REF!</f>
        <v>#REF!</v>
      </c>
      <c r="T345" s="11" t="e">
        <f>#REF!</f>
        <v>#REF!</v>
      </c>
      <c r="U345" s="11"/>
      <c r="V345" s="11" t="e">
        <f>#REF!</f>
        <v>#REF!</v>
      </c>
      <c r="W345" s="11">
        <v>0</v>
      </c>
      <c r="X345" s="11" t="e">
        <f>#REF!</f>
        <v>#REF!</v>
      </c>
      <c r="Y345" s="11" t="e">
        <f>#REF!</f>
        <v>#REF!</v>
      </c>
      <c r="Z345" s="11" t="e">
        <f>#REF!</f>
        <v>#REF!</v>
      </c>
      <c r="AA345" s="11" t="e">
        <f>#REF!</f>
        <v>#REF!</v>
      </c>
      <c r="AB345" s="11" t="e">
        <f>#REF!</f>
        <v>#REF!</v>
      </c>
      <c r="AC345" s="11" t="e">
        <f>#REF!</f>
        <v>#REF!</v>
      </c>
      <c r="AD345" s="27" t="e">
        <f t="shared" si="44"/>
        <v>#REF!</v>
      </c>
    </row>
    <row r="346" spans="1:32" x14ac:dyDescent="0.2">
      <c r="A346" s="5" t="s">
        <v>634</v>
      </c>
      <c r="B346" s="5" t="s">
        <v>635</v>
      </c>
      <c r="C346" s="11">
        <f>COCC!E338</f>
        <v>0</v>
      </c>
      <c r="D346" s="11">
        <f>PHM!E338</f>
        <v>0</v>
      </c>
      <c r="E346" s="11"/>
      <c r="F346" s="11" t="e">
        <f>#REF!</f>
        <v>#REF!</v>
      </c>
      <c r="G346" s="11" t="e">
        <f>#REF!</f>
        <v>#REF!</v>
      </c>
      <c r="H346" s="11" t="e">
        <f>#REF!</f>
        <v>#REF!</v>
      </c>
      <c r="I346" s="11" t="e">
        <f>#REF!</f>
        <v>#REF!</v>
      </c>
      <c r="J346" s="11" t="e">
        <f>#REF!</f>
        <v>#REF!</v>
      </c>
      <c r="K346" s="11" t="e">
        <f>#REF!</f>
        <v>#REF!</v>
      </c>
      <c r="L346" s="11" t="e">
        <f>#REF!</f>
        <v>#REF!</v>
      </c>
      <c r="M346" s="11"/>
      <c r="N346" s="11" t="e">
        <f t="shared" si="45"/>
        <v>#REF!</v>
      </c>
      <c r="O346" s="11" t="e">
        <f>#REF!</f>
        <v>#REF!</v>
      </c>
      <c r="P346" s="11" t="e">
        <f>#REF!</f>
        <v>#REF!</v>
      </c>
      <c r="Q346" s="11" t="e">
        <f>#REF!</f>
        <v>#REF!</v>
      </c>
      <c r="R346" s="11" t="e">
        <f>#REF!</f>
        <v>#REF!</v>
      </c>
      <c r="S346" s="11" t="e">
        <f>#REF!</f>
        <v>#REF!</v>
      </c>
      <c r="T346" s="11" t="e">
        <f>#REF!</f>
        <v>#REF!</v>
      </c>
      <c r="U346" s="11"/>
      <c r="V346" s="11" t="e">
        <f>#REF!</f>
        <v>#REF!</v>
      </c>
      <c r="W346" s="11">
        <v>0</v>
      </c>
      <c r="X346" s="11" t="e">
        <f>#REF!</f>
        <v>#REF!</v>
      </c>
      <c r="Y346" s="11" t="e">
        <f>#REF!</f>
        <v>#REF!</v>
      </c>
      <c r="Z346" s="11" t="e">
        <f>#REF!</f>
        <v>#REF!</v>
      </c>
      <c r="AA346" s="11" t="e">
        <f>#REF!</f>
        <v>#REF!</v>
      </c>
      <c r="AB346" s="11" t="e">
        <f>#REF!</f>
        <v>#REF!</v>
      </c>
      <c r="AC346" s="11" t="e">
        <f>#REF!</f>
        <v>#REF!</v>
      </c>
      <c r="AD346" s="27" t="e">
        <f t="shared" si="44"/>
        <v>#REF!</v>
      </c>
    </row>
    <row r="347" spans="1:32" x14ac:dyDescent="0.2">
      <c r="A347" s="5" t="s">
        <v>636</v>
      </c>
      <c r="B347" s="5" t="s">
        <v>637</v>
      </c>
      <c r="C347" s="11">
        <f>COCC!E339</f>
        <v>0</v>
      </c>
      <c r="D347" s="11">
        <f>PHM!E339</f>
        <v>0</v>
      </c>
      <c r="E347" s="11"/>
      <c r="F347" s="11" t="e">
        <f>#REF!</f>
        <v>#REF!</v>
      </c>
      <c r="G347" s="11" t="e">
        <f>#REF!</f>
        <v>#REF!</v>
      </c>
      <c r="H347" s="11" t="e">
        <f>#REF!</f>
        <v>#REF!</v>
      </c>
      <c r="I347" s="11" t="e">
        <f>#REF!</f>
        <v>#REF!</v>
      </c>
      <c r="J347" s="11" t="e">
        <f>#REF!</f>
        <v>#REF!</v>
      </c>
      <c r="K347" s="11" t="e">
        <f>#REF!</f>
        <v>#REF!</v>
      </c>
      <c r="L347" s="11" t="e">
        <f>#REF!</f>
        <v>#REF!</v>
      </c>
      <c r="M347" s="11"/>
      <c r="N347" s="11" t="e">
        <f t="shared" si="45"/>
        <v>#REF!</v>
      </c>
      <c r="O347" s="11" t="e">
        <f>#REF!</f>
        <v>#REF!</v>
      </c>
      <c r="P347" s="11" t="e">
        <f>#REF!</f>
        <v>#REF!</v>
      </c>
      <c r="Q347" s="11" t="e">
        <f>#REF!</f>
        <v>#REF!</v>
      </c>
      <c r="R347" s="11" t="e">
        <f>#REF!</f>
        <v>#REF!</v>
      </c>
      <c r="S347" s="11" t="e">
        <f>#REF!</f>
        <v>#REF!</v>
      </c>
      <c r="T347" s="11" t="e">
        <f>#REF!</f>
        <v>#REF!</v>
      </c>
      <c r="U347" s="11"/>
      <c r="V347" s="11" t="e">
        <f>#REF!</f>
        <v>#REF!</v>
      </c>
      <c r="W347" s="11">
        <v>0</v>
      </c>
      <c r="X347" s="11" t="e">
        <f>#REF!</f>
        <v>#REF!</v>
      </c>
      <c r="Y347" s="11" t="e">
        <f>#REF!</f>
        <v>#REF!</v>
      </c>
      <c r="Z347" s="11" t="e">
        <f>#REF!</f>
        <v>#REF!</v>
      </c>
      <c r="AA347" s="11" t="e">
        <f>#REF!</f>
        <v>#REF!</v>
      </c>
      <c r="AB347" s="11" t="e">
        <f>#REF!</f>
        <v>#REF!</v>
      </c>
      <c r="AC347" s="11" t="e">
        <f>#REF!</f>
        <v>#REF!</v>
      </c>
      <c r="AD347" s="27" t="e">
        <f t="shared" si="44"/>
        <v>#REF!</v>
      </c>
    </row>
    <row r="348" spans="1:32" x14ac:dyDescent="0.2">
      <c r="A348" s="5" t="s">
        <v>638</v>
      </c>
      <c r="B348" s="5" t="s">
        <v>639</v>
      </c>
      <c r="C348" s="11">
        <f>COCC!E340</f>
        <v>0</v>
      </c>
      <c r="D348" s="11">
        <f>PHM!E340</f>
        <v>0</v>
      </c>
      <c r="E348" s="11"/>
      <c r="F348" s="11" t="e">
        <f>#REF!</f>
        <v>#REF!</v>
      </c>
      <c r="G348" s="11" t="e">
        <f>#REF!</f>
        <v>#REF!</v>
      </c>
      <c r="H348" s="11" t="e">
        <f>#REF!</f>
        <v>#REF!</v>
      </c>
      <c r="I348" s="11" t="e">
        <f>#REF!</f>
        <v>#REF!</v>
      </c>
      <c r="J348" s="11" t="e">
        <f>#REF!</f>
        <v>#REF!</v>
      </c>
      <c r="K348" s="11" t="e">
        <f>#REF!</f>
        <v>#REF!</v>
      </c>
      <c r="L348" s="11" t="e">
        <f>#REF!</f>
        <v>#REF!</v>
      </c>
      <c r="M348" s="11"/>
      <c r="N348" s="11" t="e">
        <f t="shared" si="45"/>
        <v>#REF!</v>
      </c>
      <c r="O348" s="11" t="e">
        <f>#REF!</f>
        <v>#REF!</v>
      </c>
      <c r="P348" s="11" t="e">
        <f>#REF!</f>
        <v>#REF!</v>
      </c>
      <c r="Q348" s="11" t="e">
        <f>#REF!</f>
        <v>#REF!</v>
      </c>
      <c r="R348" s="11" t="e">
        <f>#REF!</f>
        <v>#REF!</v>
      </c>
      <c r="S348" s="11" t="e">
        <f>#REF!</f>
        <v>#REF!</v>
      </c>
      <c r="T348" s="11" t="e">
        <f>#REF!</f>
        <v>#REF!</v>
      </c>
      <c r="U348" s="11"/>
      <c r="V348" s="11" t="e">
        <f>#REF!</f>
        <v>#REF!</v>
      </c>
      <c r="W348" s="11">
        <v>0</v>
      </c>
      <c r="X348" s="11" t="e">
        <f>#REF!</f>
        <v>#REF!</v>
      </c>
      <c r="Y348" s="11" t="e">
        <f>#REF!</f>
        <v>#REF!</v>
      </c>
      <c r="Z348" s="11" t="e">
        <f>#REF!</f>
        <v>#REF!</v>
      </c>
      <c r="AA348" s="11" t="e">
        <f>#REF!</f>
        <v>#REF!</v>
      </c>
      <c r="AB348" s="11" t="e">
        <f>#REF!</f>
        <v>#REF!</v>
      </c>
      <c r="AC348" s="11" t="e">
        <f>#REF!</f>
        <v>#REF!</v>
      </c>
      <c r="AD348" s="27" t="e">
        <f t="shared" si="44"/>
        <v>#REF!</v>
      </c>
    </row>
    <row r="349" spans="1:32" x14ac:dyDescent="0.2">
      <c r="A349" s="5" t="s">
        <v>640</v>
      </c>
      <c r="B349" s="5" t="s">
        <v>641</v>
      </c>
      <c r="C349" s="11">
        <f>COCC!E341</f>
        <v>0</v>
      </c>
      <c r="D349" s="11">
        <f>PHM!E341</f>
        <v>0</v>
      </c>
      <c r="E349" s="11"/>
      <c r="F349" s="11" t="e">
        <f>#REF!</f>
        <v>#REF!</v>
      </c>
      <c r="G349" s="11" t="e">
        <f>#REF!</f>
        <v>#REF!</v>
      </c>
      <c r="H349" s="11" t="e">
        <f>#REF!</f>
        <v>#REF!</v>
      </c>
      <c r="I349" s="11" t="e">
        <f>#REF!</f>
        <v>#REF!</v>
      </c>
      <c r="J349" s="11" t="e">
        <f>#REF!</f>
        <v>#REF!</v>
      </c>
      <c r="K349" s="11" t="e">
        <f>#REF!</f>
        <v>#REF!</v>
      </c>
      <c r="L349" s="11" t="e">
        <f>#REF!</f>
        <v>#REF!</v>
      </c>
      <c r="M349" s="11"/>
      <c r="N349" s="11" t="e">
        <f t="shared" si="45"/>
        <v>#REF!</v>
      </c>
      <c r="O349" s="11" t="e">
        <f>#REF!</f>
        <v>#REF!</v>
      </c>
      <c r="P349" s="11" t="e">
        <f>#REF!</f>
        <v>#REF!</v>
      </c>
      <c r="Q349" s="11" t="e">
        <f>#REF!</f>
        <v>#REF!</v>
      </c>
      <c r="R349" s="11" t="e">
        <f>#REF!</f>
        <v>#REF!</v>
      </c>
      <c r="S349" s="11" t="e">
        <f>#REF!</f>
        <v>#REF!</v>
      </c>
      <c r="T349" s="11" t="e">
        <f>#REF!</f>
        <v>#REF!</v>
      </c>
      <c r="U349" s="11"/>
      <c r="V349" s="11" t="e">
        <f>#REF!</f>
        <v>#REF!</v>
      </c>
      <c r="W349" s="11">
        <v>0</v>
      </c>
      <c r="X349" s="11" t="e">
        <f>#REF!</f>
        <v>#REF!</v>
      </c>
      <c r="Y349" s="11" t="e">
        <f>#REF!</f>
        <v>#REF!</v>
      </c>
      <c r="Z349" s="11" t="e">
        <f>#REF!</f>
        <v>#REF!</v>
      </c>
      <c r="AA349" s="11" t="e">
        <f>#REF!</f>
        <v>#REF!</v>
      </c>
      <c r="AB349" s="11" t="e">
        <f>#REF!</f>
        <v>#REF!</v>
      </c>
      <c r="AC349" s="11" t="e">
        <f>#REF!</f>
        <v>#REF!</v>
      </c>
      <c r="AD349" s="27" t="e">
        <f t="shared" si="44"/>
        <v>#REF!</v>
      </c>
    </row>
    <row r="350" spans="1:32" hidden="1" x14ac:dyDescent="0.2">
      <c r="A350" s="5" t="s">
        <v>642</v>
      </c>
      <c r="B350" s="5" t="s">
        <v>643</v>
      </c>
      <c r="C350" s="11">
        <f>COCC!E342</f>
        <v>0</v>
      </c>
      <c r="D350" s="11">
        <f>PHM!E342</f>
        <v>0</v>
      </c>
      <c r="E350" s="11"/>
      <c r="F350" s="11" t="e">
        <f>#REF!</f>
        <v>#REF!</v>
      </c>
      <c r="G350" s="11" t="e">
        <f>#REF!</f>
        <v>#REF!</v>
      </c>
      <c r="H350" s="11" t="e">
        <f>#REF!</f>
        <v>#REF!</v>
      </c>
      <c r="I350" s="11" t="e">
        <f>#REF!</f>
        <v>#REF!</v>
      </c>
      <c r="J350" s="11" t="e">
        <f>#REF!</f>
        <v>#REF!</v>
      </c>
      <c r="K350" s="11" t="e">
        <f>#REF!</f>
        <v>#REF!</v>
      </c>
      <c r="L350" s="11" t="e">
        <f>#REF!</f>
        <v>#REF!</v>
      </c>
      <c r="M350" s="11"/>
      <c r="N350" s="11" t="e">
        <f t="shared" si="45"/>
        <v>#REF!</v>
      </c>
      <c r="O350" s="11" t="e">
        <f>#REF!</f>
        <v>#REF!</v>
      </c>
      <c r="P350" s="11" t="e">
        <f>#REF!</f>
        <v>#REF!</v>
      </c>
      <c r="Q350" s="11" t="e">
        <f>#REF!</f>
        <v>#REF!</v>
      </c>
      <c r="R350" s="11" t="e">
        <f>#REF!</f>
        <v>#REF!</v>
      </c>
      <c r="S350" s="11" t="e">
        <f>#REF!</f>
        <v>#REF!</v>
      </c>
      <c r="T350" s="11" t="e">
        <f>#REF!</f>
        <v>#REF!</v>
      </c>
      <c r="U350" s="11"/>
      <c r="V350" s="11" t="e">
        <f>#REF!</f>
        <v>#REF!</v>
      </c>
      <c r="W350" s="11">
        <v>0</v>
      </c>
      <c r="X350" s="11" t="e">
        <f>#REF!</f>
        <v>#REF!</v>
      </c>
      <c r="Y350" s="11" t="e">
        <f>#REF!</f>
        <v>#REF!</v>
      </c>
      <c r="Z350" s="11" t="e">
        <f>#REF!</f>
        <v>#REF!</v>
      </c>
      <c r="AA350" s="11" t="e">
        <f>#REF!</f>
        <v>#REF!</v>
      </c>
      <c r="AB350" s="11" t="e">
        <f>#REF!</f>
        <v>#REF!</v>
      </c>
      <c r="AC350" s="11" t="e">
        <f>#REF!</f>
        <v>#REF!</v>
      </c>
      <c r="AD350" s="27" t="e">
        <f t="shared" si="44"/>
        <v>#REF!</v>
      </c>
    </row>
    <row r="351" spans="1:32" x14ac:dyDescent="0.2">
      <c r="A351" s="5" t="s">
        <v>644</v>
      </c>
      <c r="B351" s="5" t="s">
        <v>645</v>
      </c>
      <c r="C351" s="31">
        <f>COCC!E343</f>
        <v>0</v>
      </c>
      <c r="D351" s="31">
        <f>PHM!E343</f>
        <v>0</v>
      </c>
      <c r="E351" s="31"/>
      <c r="F351" s="31" t="e">
        <f>#REF!</f>
        <v>#REF!</v>
      </c>
      <c r="G351" s="31" t="e">
        <f>#REF!</f>
        <v>#REF!</v>
      </c>
      <c r="H351" s="31" t="e">
        <f>#REF!</f>
        <v>#REF!</v>
      </c>
      <c r="I351" s="31" t="e">
        <f>#REF!</f>
        <v>#REF!</v>
      </c>
      <c r="J351" s="31" t="e">
        <f>#REF!</f>
        <v>#REF!</v>
      </c>
      <c r="K351" s="31" t="e">
        <f>#REF!</f>
        <v>#REF!</v>
      </c>
      <c r="L351" s="31" t="e">
        <f>#REF!</f>
        <v>#REF!</v>
      </c>
      <c r="M351" s="31"/>
      <c r="N351" s="31" t="e">
        <f t="shared" si="45"/>
        <v>#REF!</v>
      </c>
      <c r="O351" s="31" t="e">
        <f>#REF!</f>
        <v>#REF!</v>
      </c>
      <c r="P351" s="31" t="e">
        <f>#REF!</f>
        <v>#REF!</v>
      </c>
      <c r="Q351" s="31" t="e">
        <f>#REF!</f>
        <v>#REF!</v>
      </c>
      <c r="R351" s="31" t="e">
        <f>#REF!</f>
        <v>#REF!</v>
      </c>
      <c r="S351" s="31" t="e">
        <f>#REF!</f>
        <v>#REF!</v>
      </c>
      <c r="T351" s="31" t="e">
        <f>#REF!</f>
        <v>#REF!</v>
      </c>
      <c r="U351" s="31">
        <v>7789.24</v>
      </c>
      <c r="V351" s="31" t="e">
        <f>#REF!</f>
        <v>#REF!</v>
      </c>
      <c r="W351" s="31">
        <v>0</v>
      </c>
      <c r="X351" s="31" t="e">
        <f>#REF!</f>
        <v>#REF!</v>
      </c>
      <c r="Y351" s="31" t="e">
        <f>#REF!</f>
        <v>#REF!</v>
      </c>
      <c r="Z351" s="31" t="e">
        <f>#REF!</f>
        <v>#REF!</v>
      </c>
      <c r="AA351" s="31" t="e">
        <f>#REF!</f>
        <v>#REF!</v>
      </c>
      <c r="AB351" s="31" t="e">
        <f>#REF!</f>
        <v>#REF!</v>
      </c>
      <c r="AC351" s="31" t="e">
        <f>#REF!</f>
        <v>#REF!</v>
      </c>
      <c r="AD351" s="35" t="e">
        <f t="shared" si="44"/>
        <v>#REF!</v>
      </c>
      <c r="AE351" s="27" t="e">
        <f>SUM(AD342:AD351)</f>
        <v>#REF!</v>
      </c>
    </row>
    <row r="352" spans="1:32" hidden="1" x14ac:dyDescent="0.2">
      <c r="A352" s="5" t="s">
        <v>646</v>
      </c>
      <c r="B352" s="5" t="s">
        <v>647</v>
      </c>
      <c r="C352" s="31">
        <f>COCC!E344</f>
        <v>0</v>
      </c>
      <c r="D352" s="31">
        <f>PHM!E344</f>
        <v>0</v>
      </c>
      <c r="E352" s="31"/>
      <c r="F352" s="31" t="e">
        <f>#REF!</f>
        <v>#REF!</v>
      </c>
      <c r="G352" s="31" t="e">
        <f>#REF!</f>
        <v>#REF!</v>
      </c>
      <c r="H352" s="31" t="e">
        <f>#REF!</f>
        <v>#REF!</v>
      </c>
      <c r="I352" s="31" t="e">
        <f>#REF!</f>
        <v>#REF!</v>
      </c>
      <c r="J352" s="31" t="e">
        <f>#REF!</f>
        <v>#REF!</v>
      </c>
      <c r="K352" s="31" t="e">
        <f>#REF!</f>
        <v>#REF!</v>
      </c>
      <c r="L352" s="31" t="e">
        <f>#REF!</f>
        <v>#REF!</v>
      </c>
      <c r="M352" s="31"/>
      <c r="N352" s="31"/>
      <c r="O352" s="31" t="e">
        <f>#REF!</f>
        <v>#REF!</v>
      </c>
      <c r="P352" s="31" t="e">
        <f>#REF!</f>
        <v>#REF!</v>
      </c>
      <c r="Q352" s="31" t="e">
        <f>#REF!</f>
        <v>#REF!</v>
      </c>
      <c r="R352" s="31" t="e">
        <f>#REF!</f>
        <v>#REF!</v>
      </c>
      <c r="S352" s="31" t="e">
        <f>#REF!</f>
        <v>#REF!</v>
      </c>
      <c r="T352" s="31" t="e">
        <f>#REF!</f>
        <v>#REF!</v>
      </c>
      <c r="U352" s="31"/>
      <c r="V352" s="31" t="e">
        <f>#REF!</f>
        <v>#REF!</v>
      </c>
      <c r="W352" s="31"/>
      <c r="X352" s="31" t="e">
        <f>#REF!</f>
        <v>#REF!</v>
      </c>
      <c r="Y352" s="31" t="e">
        <f>#REF!</f>
        <v>#REF!</v>
      </c>
      <c r="Z352" s="31" t="e">
        <f>#REF!</f>
        <v>#REF!</v>
      </c>
      <c r="AA352" s="31" t="e">
        <f>#REF!</f>
        <v>#REF!</v>
      </c>
      <c r="AB352" s="31" t="e">
        <f>#REF!</f>
        <v>#REF!</v>
      </c>
      <c r="AC352" s="31" t="e">
        <f>#REF!</f>
        <v>#REF!</v>
      </c>
      <c r="AD352" s="35" t="e">
        <f>SUM(C352:AC352)</f>
        <v>#REF!</v>
      </c>
    </row>
    <row r="353" spans="1:32" s="16" customFormat="1" x14ac:dyDescent="0.2">
      <c r="A353" s="4" t="s">
        <v>648</v>
      </c>
      <c r="B353" s="4" t="s">
        <v>649</v>
      </c>
      <c r="C353" s="32">
        <f>COCC!E345</f>
        <v>0</v>
      </c>
      <c r="D353" s="32">
        <f>PHM!E345</f>
        <v>0</v>
      </c>
      <c r="E353" s="32"/>
      <c r="F353" s="32" t="e">
        <f>#REF!</f>
        <v>#REF!</v>
      </c>
      <c r="G353" s="32" t="e">
        <f>#REF!</f>
        <v>#REF!</v>
      </c>
      <c r="H353" s="32" t="e">
        <f>#REF!</f>
        <v>#REF!</v>
      </c>
      <c r="I353" s="32" t="e">
        <f>#REF!</f>
        <v>#REF!</v>
      </c>
      <c r="J353" s="32" t="e">
        <f>#REF!</f>
        <v>#REF!</v>
      </c>
      <c r="K353" s="32" t="e">
        <f>#REF!</f>
        <v>#REF!</v>
      </c>
      <c r="L353" s="32" t="e">
        <f>#REF!</f>
        <v>#REF!</v>
      </c>
      <c r="M353" s="32"/>
      <c r="N353" s="32" t="e">
        <f t="shared" ref="N353:T353" si="46">SUM(N342:N352)</f>
        <v>#REF!</v>
      </c>
      <c r="O353" s="32" t="e">
        <f t="shared" si="46"/>
        <v>#REF!</v>
      </c>
      <c r="P353" s="32" t="e">
        <f t="shared" si="46"/>
        <v>#REF!</v>
      </c>
      <c r="Q353" s="32" t="e">
        <f t="shared" si="46"/>
        <v>#REF!</v>
      </c>
      <c r="R353" s="32" t="e">
        <f t="shared" si="46"/>
        <v>#REF!</v>
      </c>
      <c r="S353" s="32" t="e">
        <f t="shared" si="46"/>
        <v>#REF!</v>
      </c>
      <c r="T353" s="32" t="e">
        <f t="shared" si="46"/>
        <v>#REF!</v>
      </c>
      <c r="U353" s="32">
        <f>SUM(U342:U351)</f>
        <v>10500.18</v>
      </c>
      <c r="V353" s="32" t="e">
        <f>SUM(V342:V352)</f>
        <v>#REF!</v>
      </c>
      <c r="W353" s="32">
        <f ca="1">SUM(W342:W353)</f>
        <v>0</v>
      </c>
      <c r="X353" s="32" t="e">
        <f>SUM(X342:X352)</f>
        <v>#REF!</v>
      </c>
      <c r="Y353" s="32" t="e">
        <f t="shared" ref="Y353:AC353" si="47">SUM(Y342:Y352)</f>
        <v>#REF!</v>
      </c>
      <c r="Z353" s="32" t="e">
        <f t="shared" si="47"/>
        <v>#REF!</v>
      </c>
      <c r="AA353" s="32" t="e">
        <f t="shared" si="47"/>
        <v>#REF!</v>
      </c>
      <c r="AB353" s="32" t="e">
        <f t="shared" si="47"/>
        <v>#REF!</v>
      </c>
      <c r="AC353" s="32" t="e">
        <f t="shared" si="47"/>
        <v>#REF!</v>
      </c>
      <c r="AD353" s="34" t="e">
        <f>SUM(N353:AC353)</f>
        <v>#REF!</v>
      </c>
      <c r="AE353" s="30" t="e">
        <f>AD353-AE351</f>
        <v>#REF!</v>
      </c>
      <c r="AF353" s="30" t="e">
        <f>SUM(AD342:AD351)</f>
        <v>#REF!</v>
      </c>
    </row>
    <row r="354" spans="1:32" s="16" customFormat="1" x14ac:dyDescent="0.2">
      <c r="A354" s="4"/>
      <c r="B354" s="4" t="s">
        <v>726</v>
      </c>
      <c r="C354" s="20"/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32" t="e">
        <f t="shared" ref="N354:V354" si="48">N339-N353</f>
        <v>#REF!</v>
      </c>
      <c r="O354" s="32" t="e">
        <f t="shared" si="48"/>
        <v>#REF!</v>
      </c>
      <c r="P354" s="32" t="e">
        <f t="shared" si="48"/>
        <v>#REF!</v>
      </c>
      <c r="Q354" s="32" t="e">
        <f t="shared" si="48"/>
        <v>#REF!</v>
      </c>
      <c r="R354" s="32" t="e">
        <f t="shared" si="48"/>
        <v>#REF!</v>
      </c>
      <c r="S354" s="32" t="e">
        <f t="shared" si="48"/>
        <v>#REF!</v>
      </c>
      <c r="T354" s="32" t="e">
        <f t="shared" si="48"/>
        <v>#REF!</v>
      </c>
      <c r="U354" s="32">
        <f t="shared" si="48"/>
        <v>-17137.18</v>
      </c>
      <c r="V354" s="32" t="e">
        <f t="shared" si="48"/>
        <v>#REF!</v>
      </c>
      <c r="W354" s="32">
        <v>0</v>
      </c>
      <c r="X354" s="32" t="e">
        <f>X339-X353</f>
        <v>#REF!</v>
      </c>
      <c r="Y354" s="32" t="e">
        <f t="shared" ref="Y354:AD354" si="49">Y339-Y353</f>
        <v>#REF!</v>
      </c>
      <c r="Z354" s="32" t="e">
        <f t="shared" si="49"/>
        <v>#REF!</v>
      </c>
      <c r="AA354" s="32" t="e">
        <f t="shared" si="49"/>
        <v>#REF!</v>
      </c>
      <c r="AB354" s="32" t="e">
        <f t="shared" si="49"/>
        <v>#REF!</v>
      </c>
      <c r="AC354" s="32" t="e">
        <f t="shared" si="49"/>
        <v>#REF!</v>
      </c>
      <c r="AD354" s="32" t="e">
        <f t="shared" si="49"/>
        <v>#REF!</v>
      </c>
      <c r="AE354" s="30"/>
      <c r="AF354" s="30"/>
    </row>
    <row r="355" spans="1:32" s="16" customFormat="1" x14ac:dyDescent="0.2">
      <c r="A355" s="4"/>
      <c r="B355" s="4"/>
      <c r="C355" s="20"/>
      <c r="D355" s="20"/>
      <c r="E355" s="20"/>
      <c r="F355" s="20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30"/>
      <c r="AE355" s="30"/>
      <c r="AF355" s="30"/>
    </row>
    <row r="356" spans="1:32" x14ac:dyDescent="0.2">
      <c r="A356" s="6"/>
      <c r="B356" s="6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</row>
    <row r="357" spans="1:32" s="16" customFormat="1" ht="12.95" customHeight="1" x14ac:dyDescent="0.2">
      <c r="A357" s="4" t="s">
        <v>650</v>
      </c>
      <c r="B357" s="4" t="s">
        <v>651</v>
      </c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/>
    </row>
    <row r="358" spans="1:32" ht="12.95" hidden="1" customHeight="1" x14ac:dyDescent="0.2">
      <c r="A358" s="5" t="s">
        <v>652</v>
      </c>
      <c r="B358" s="5" t="s">
        <v>653</v>
      </c>
      <c r="C358" s="11">
        <f>COCC!E348</f>
        <v>0</v>
      </c>
      <c r="D358" s="11">
        <f>PHM!E348</f>
        <v>0</v>
      </c>
      <c r="E358" s="11"/>
      <c r="F358" s="11" t="e">
        <f>#REF!</f>
        <v>#REF!</v>
      </c>
      <c r="G358" s="11" t="e">
        <f>#REF!</f>
        <v>#REF!</v>
      </c>
      <c r="H358" s="11" t="e">
        <f>#REF!</f>
        <v>#REF!</v>
      </c>
      <c r="I358" s="11" t="e">
        <f>#REF!</f>
        <v>#REF!</v>
      </c>
      <c r="J358" s="11" t="e">
        <f>#REF!</f>
        <v>#REF!</v>
      </c>
      <c r="K358" s="11" t="e">
        <f>#REF!</f>
        <v>#REF!</v>
      </c>
      <c r="L358" s="11" t="e">
        <f>#REF!</f>
        <v>#REF!</v>
      </c>
      <c r="M358" s="11"/>
      <c r="N358" s="11"/>
      <c r="O358" s="11" t="e">
        <f>#REF!</f>
        <v>#REF!</v>
      </c>
      <c r="P358" s="11" t="e">
        <f>#REF!</f>
        <v>#REF!</v>
      </c>
      <c r="Q358" s="11" t="e">
        <f>#REF!</f>
        <v>#REF!</v>
      </c>
      <c r="R358" s="11" t="e">
        <f>#REF!</f>
        <v>#REF!</v>
      </c>
      <c r="S358" s="11" t="e">
        <f>#REF!</f>
        <v>#REF!</v>
      </c>
      <c r="T358" s="11" t="e">
        <f>#REF!</f>
        <v>#REF!</v>
      </c>
      <c r="U358" s="11"/>
      <c r="V358" s="11" t="e">
        <f>#REF!</f>
        <v>#REF!</v>
      </c>
      <c r="W358" s="11"/>
      <c r="X358" s="11" t="e">
        <f>#REF!</f>
        <v>#REF!</v>
      </c>
      <c r="Y358" s="11" t="e">
        <f>#REF!</f>
        <v>#REF!</v>
      </c>
      <c r="Z358" s="11" t="e">
        <f>#REF!</f>
        <v>#REF!</v>
      </c>
      <c r="AA358" s="11" t="e">
        <f>#REF!</f>
        <v>#REF!</v>
      </c>
      <c r="AB358" s="11" t="e">
        <f>#REF!</f>
        <v>#REF!</v>
      </c>
      <c r="AC358" s="11" t="e">
        <f>#REF!</f>
        <v>#REF!</v>
      </c>
      <c r="AD358" s="27" t="e">
        <f t="shared" ref="AD358:AD364" si="50">SUM(C358:AC358)</f>
        <v>#REF!</v>
      </c>
    </row>
    <row r="359" spans="1:32" ht="12.95" hidden="1" customHeight="1" x14ac:dyDescent="0.2">
      <c r="A359" s="5" t="s">
        <v>654</v>
      </c>
      <c r="B359" s="5" t="s">
        <v>655</v>
      </c>
      <c r="C359" s="11">
        <f>COCC!E349</f>
        <v>0</v>
      </c>
      <c r="D359" s="11">
        <f>PHM!E349</f>
        <v>0</v>
      </c>
      <c r="E359" s="11"/>
      <c r="F359" s="11" t="e">
        <f>#REF!</f>
        <v>#REF!</v>
      </c>
      <c r="G359" s="11" t="e">
        <f>#REF!</f>
        <v>#REF!</v>
      </c>
      <c r="H359" s="11" t="e">
        <f>#REF!</f>
        <v>#REF!</v>
      </c>
      <c r="I359" s="11" t="e">
        <f>#REF!</f>
        <v>#REF!</v>
      </c>
      <c r="J359" s="11" t="e">
        <f>#REF!</f>
        <v>#REF!</v>
      </c>
      <c r="K359" s="11" t="e">
        <f>#REF!</f>
        <v>#REF!</v>
      </c>
      <c r="L359" s="11" t="e">
        <f>#REF!</f>
        <v>#REF!</v>
      </c>
      <c r="M359" s="11"/>
      <c r="N359" s="11"/>
      <c r="O359" s="11" t="e">
        <f>#REF!</f>
        <v>#REF!</v>
      </c>
      <c r="P359" s="11" t="e">
        <f>#REF!</f>
        <v>#REF!</v>
      </c>
      <c r="Q359" s="11" t="e">
        <f>#REF!</f>
        <v>#REF!</v>
      </c>
      <c r="R359" s="11" t="e">
        <f>#REF!</f>
        <v>#REF!</v>
      </c>
      <c r="S359" s="11" t="e">
        <f>#REF!</f>
        <v>#REF!</v>
      </c>
      <c r="T359" s="11" t="e">
        <f>#REF!</f>
        <v>#REF!</v>
      </c>
      <c r="U359" s="11"/>
      <c r="V359" s="11" t="e">
        <f>#REF!</f>
        <v>#REF!</v>
      </c>
      <c r="W359" s="11"/>
      <c r="X359" s="11" t="e">
        <f>#REF!</f>
        <v>#REF!</v>
      </c>
      <c r="Y359" s="11" t="e">
        <f>#REF!</f>
        <v>#REF!</v>
      </c>
      <c r="Z359" s="11" t="e">
        <f>#REF!</f>
        <v>#REF!</v>
      </c>
      <c r="AA359" s="11" t="e">
        <f>#REF!</f>
        <v>#REF!</v>
      </c>
      <c r="AB359" s="11" t="e">
        <f>#REF!</f>
        <v>#REF!</v>
      </c>
      <c r="AC359" s="11" t="e">
        <f>#REF!</f>
        <v>#REF!</v>
      </c>
      <c r="AD359" s="27" t="e">
        <f t="shared" si="50"/>
        <v>#REF!</v>
      </c>
    </row>
    <row r="360" spans="1:32" ht="12.95" hidden="1" customHeight="1" x14ac:dyDescent="0.2">
      <c r="A360" s="5" t="s">
        <v>656</v>
      </c>
      <c r="B360" s="5" t="s">
        <v>657</v>
      </c>
      <c r="C360" s="11">
        <f>COCC!E350</f>
        <v>0</v>
      </c>
      <c r="D360" s="11">
        <f>PHM!E350</f>
        <v>0</v>
      </c>
      <c r="E360" s="11"/>
      <c r="F360" s="11" t="e">
        <f>#REF!</f>
        <v>#REF!</v>
      </c>
      <c r="G360" s="11" t="e">
        <f>#REF!</f>
        <v>#REF!</v>
      </c>
      <c r="H360" s="11" t="e">
        <f>#REF!</f>
        <v>#REF!</v>
      </c>
      <c r="I360" s="11" t="e">
        <f>#REF!</f>
        <v>#REF!</v>
      </c>
      <c r="J360" s="11" t="e">
        <f>#REF!</f>
        <v>#REF!</v>
      </c>
      <c r="K360" s="11" t="e">
        <f>#REF!</f>
        <v>#REF!</v>
      </c>
      <c r="L360" s="11" t="e">
        <f>#REF!</f>
        <v>#REF!</v>
      </c>
      <c r="M360" s="11"/>
      <c r="N360" s="11"/>
      <c r="O360" s="11" t="e">
        <f>#REF!</f>
        <v>#REF!</v>
      </c>
      <c r="P360" s="11" t="e">
        <f>#REF!</f>
        <v>#REF!</v>
      </c>
      <c r="Q360" s="11" t="e">
        <f>#REF!</f>
        <v>#REF!</v>
      </c>
      <c r="R360" s="11" t="e">
        <f>#REF!</f>
        <v>#REF!</v>
      </c>
      <c r="S360" s="11" t="e">
        <f>#REF!</f>
        <v>#REF!</v>
      </c>
      <c r="T360" s="11" t="e">
        <f>#REF!</f>
        <v>#REF!</v>
      </c>
      <c r="U360" s="11"/>
      <c r="V360" s="11" t="e">
        <f>#REF!</f>
        <v>#REF!</v>
      </c>
      <c r="W360" s="11"/>
      <c r="X360" s="11" t="e">
        <f>#REF!</f>
        <v>#REF!</v>
      </c>
      <c r="Y360" s="11" t="e">
        <f>#REF!</f>
        <v>#REF!</v>
      </c>
      <c r="Z360" s="11" t="e">
        <f>#REF!</f>
        <v>#REF!</v>
      </c>
      <c r="AA360" s="11" t="e">
        <f>#REF!</f>
        <v>#REF!</v>
      </c>
      <c r="AB360" s="11" t="e">
        <f>#REF!</f>
        <v>#REF!</v>
      </c>
      <c r="AC360" s="11" t="e">
        <f>#REF!</f>
        <v>#REF!</v>
      </c>
      <c r="AD360" s="27" t="e">
        <f t="shared" si="50"/>
        <v>#REF!</v>
      </c>
    </row>
    <row r="361" spans="1:32" ht="12.95" hidden="1" customHeight="1" x14ac:dyDescent="0.2">
      <c r="A361" s="5" t="s">
        <v>658</v>
      </c>
      <c r="B361" s="5" t="s">
        <v>659</v>
      </c>
      <c r="C361" s="11">
        <f>COCC!E351</f>
        <v>0</v>
      </c>
      <c r="D361" s="11">
        <f>PHM!E351</f>
        <v>0</v>
      </c>
      <c r="E361" s="11"/>
      <c r="F361" s="11" t="e">
        <f>#REF!</f>
        <v>#REF!</v>
      </c>
      <c r="G361" s="11" t="e">
        <f>#REF!</f>
        <v>#REF!</v>
      </c>
      <c r="H361" s="11" t="e">
        <f>#REF!</f>
        <v>#REF!</v>
      </c>
      <c r="I361" s="11" t="e">
        <f>#REF!</f>
        <v>#REF!</v>
      </c>
      <c r="J361" s="11" t="e">
        <f>#REF!</f>
        <v>#REF!</v>
      </c>
      <c r="K361" s="11" t="e">
        <f>#REF!</f>
        <v>#REF!</v>
      </c>
      <c r="L361" s="11" t="e">
        <f>#REF!</f>
        <v>#REF!</v>
      </c>
      <c r="M361" s="11"/>
      <c r="N361" s="11"/>
      <c r="O361" s="11" t="e">
        <f>#REF!</f>
        <v>#REF!</v>
      </c>
      <c r="P361" s="11" t="e">
        <f>#REF!</f>
        <v>#REF!</v>
      </c>
      <c r="Q361" s="11" t="e">
        <f>#REF!</f>
        <v>#REF!</v>
      </c>
      <c r="R361" s="11" t="e">
        <f>#REF!</f>
        <v>#REF!</v>
      </c>
      <c r="S361" s="11" t="e">
        <f>#REF!</f>
        <v>#REF!</v>
      </c>
      <c r="T361" s="11" t="e">
        <f>#REF!</f>
        <v>#REF!</v>
      </c>
      <c r="U361" s="11"/>
      <c r="V361" s="11" t="e">
        <f>#REF!</f>
        <v>#REF!</v>
      </c>
      <c r="W361" s="11"/>
      <c r="X361" s="11" t="e">
        <f>#REF!</f>
        <v>#REF!</v>
      </c>
      <c r="Y361" s="11" t="e">
        <f>#REF!</f>
        <v>#REF!</v>
      </c>
      <c r="Z361" s="11" t="e">
        <f>#REF!</f>
        <v>#REF!</v>
      </c>
      <c r="AA361" s="11" t="e">
        <f>#REF!</f>
        <v>#REF!</v>
      </c>
      <c r="AB361" s="11" t="e">
        <f>#REF!</f>
        <v>#REF!</v>
      </c>
      <c r="AC361" s="11" t="e">
        <f>#REF!</f>
        <v>#REF!</v>
      </c>
      <c r="AD361" s="27" t="e">
        <f t="shared" si="50"/>
        <v>#REF!</v>
      </c>
    </row>
    <row r="362" spans="1:32" ht="12.95" hidden="1" customHeight="1" x14ac:dyDescent="0.2">
      <c r="A362" s="5" t="s">
        <v>660</v>
      </c>
      <c r="B362" s="5" t="s">
        <v>661</v>
      </c>
      <c r="C362" s="11">
        <f>COCC!E352</f>
        <v>0</v>
      </c>
      <c r="D362" s="11">
        <f>PHM!E352</f>
        <v>0</v>
      </c>
      <c r="E362" s="11"/>
      <c r="F362" s="11" t="e">
        <f>#REF!</f>
        <v>#REF!</v>
      </c>
      <c r="G362" s="11" t="e">
        <f>#REF!</f>
        <v>#REF!</v>
      </c>
      <c r="H362" s="11" t="e">
        <f>#REF!</f>
        <v>#REF!</v>
      </c>
      <c r="I362" s="11" t="e">
        <f>#REF!</f>
        <v>#REF!</v>
      </c>
      <c r="J362" s="11" t="e">
        <f>#REF!</f>
        <v>#REF!</v>
      </c>
      <c r="K362" s="11" t="e">
        <f>#REF!</f>
        <v>#REF!</v>
      </c>
      <c r="L362" s="11" t="e">
        <f>#REF!</f>
        <v>#REF!</v>
      </c>
      <c r="M362" s="11"/>
      <c r="N362" s="11"/>
      <c r="O362" s="11" t="e">
        <f>#REF!</f>
        <v>#REF!</v>
      </c>
      <c r="P362" s="11" t="e">
        <f>#REF!</f>
        <v>#REF!</v>
      </c>
      <c r="Q362" s="11" t="e">
        <f>#REF!</f>
        <v>#REF!</v>
      </c>
      <c r="R362" s="11" t="e">
        <f>#REF!</f>
        <v>#REF!</v>
      </c>
      <c r="S362" s="11" t="e">
        <f>#REF!</f>
        <v>#REF!</v>
      </c>
      <c r="T362" s="11" t="e">
        <f>#REF!</f>
        <v>#REF!</v>
      </c>
      <c r="U362" s="11"/>
      <c r="V362" s="11" t="e">
        <f>#REF!</f>
        <v>#REF!</v>
      </c>
      <c r="W362" s="11"/>
      <c r="X362" s="11" t="e">
        <f>#REF!</f>
        <v>#REF!</v>
      </c>
      <c r="Y362" s="11" t="e">
        <f>#REF!</f>
        <v>#REF!</v>
      </c>
      <c r="Z362" s="11" t="e">
        <f>#REF!</f>
        <v>#REF!</v>
      </c>
      <c r="AA362" s="11" t="e">
        <f>#REF!</f>
        <v>#REF!</v>
      </c>
      <c r="AB362" s="11" t="e">
        <f>#REF!</f>
        <v>#REF!</v>
      </c>
      <c r="AC362" s="11" t="e">
        <f>#REF!</f>
        <v>#REF!</v>
      </c>
      <c r="AD362" s="27" t="e">
        <f t="shared" si="50"/>
        <v>#REF!</v>
      </c>
    </row>
    <row r="363" spans="1:32" ht="12.95" hidden="1" customHeight="1" x14ac:dyDescent="0.2">
      <c r="A363" s="5" t="s">
        <v>662</v>
      </c>
      <c r="B363" s="5" t="s">
        <v>663</v>
      </c>
      <c r="C363" s="11">
        <f>COCC!E353</f>
        <v>0</v>
      </c>
      <c r="D363" s="11">
        <f>PHM!E353</f>
        <v>0</v>
      </c>
      <c r="E363" s="11"/>
      <c r="F363" s="11" t="e">
        <f>#REF!</f>
        <v>#REF!</v>
      </c>
      <c r="G363" s="11" t="e">
        <f>#REF!</f>
        <v>#REF!</v>
      </c>
      <c r="H363" s="11" t="e">
        <f>#REF!</f>
        <v>#REF!</v>
      </c>
      <c r="I363" s="11" t="e">
        <f>#REF!</f>
        <v>#REF!</v>
      </c>
      <c r="J363" s="11" t="e">
        <f>#REF!</f>
        <v>#REF!</v>
      </c>
      <c r="K363" s="11" t="e">
        <f>#REF!</f>
        <v>#REF!</v>
      </c>
      <c r="L363" s="11" t="e">
        <f>#REF!</f>
        <v>#REF!</v>
      </c>
      <c r="M363" s="11"/>
      <c r="N363" s="11"/>
      <c r="O363" s="11" t="e">
        <f>#REF!</f>
        <v>#REF!</v>
      </c>
      <c r="P363" s="11" t="e">
        <f>#REF!</f>
        <v>#REF!</v>
      </c>
      <c r="Q363" s="11" t="e">
        <f>#REF!</f>
        <v>#REF!</v>
      </c>
      <c r="R363" s="11" t="e">
        <f>#REF!</f>
        <v>#REF!</v>
      </c>
      <c r="S363" s="11" t="e">
        <f>#REF!</f>
        <v>#REF!</v>
      </c>
      <c r="T363" s="11" t="e">
        <f>#REF!</f>
        <v>#REF!</v>
      </c>
      <c r="U363" s="11"/>
      <c r="V363" s="11" t="e">
        <f>#REF!</f>
        <v>#REF!</v>
      </c>
      <c r="W363" s="11"/>
      <c r="X363" s="11" t="e">
        <f>#REF!</f>
        <v>#REF!</v>
      </c>
      <c r="Y363" s="11" t="e">
        <f>#REF!</f>
        <v>#REF!</v>
      </c>
      <c r="Z363" s="11" t="e">
        <f>#REF!</f>
        <v>#REF!</v>
      </c>
      <c r="AA363" s="11" t="e">
        <f>#REF!</f>
        <v>#REF!</v>
      </c>
      <c r="AB363" s="11" t="e">
        <f>#REF!</f>
        <v>#REF!</v>
      </c>
      <c r="AC363" s="11" t="e">
        <f>#REF!</f>
        <v>#REF!</v>
      </c>
      <c r="AD363" s="27" t="e">
        <f t="shared" si="50"/>
        <v>#REF!</v>
      </c>
    </row>
    <row r="364" spans="1:32" ht="12.95" hidden="1" customHeight="1" x14ac:dyDescent="0.2">
      <c r="A364" s="5" t="s">
        <v>664</v>
      </c>
      <c r="B364" s="5" t="s">
        <v>665</v>
      </c>
      <c r="C364" s="11">
        <f>COCC!E354</f>
        <v>0</v>
      </c>
      <c r="D364" s="11">
        <f>PHM!E354</f>
        <v>0</v>
      </c>
      <c r="E364" s="11"/>
      <c r="F364" s="11" t="e">
        <f>#REF!</f>
        <v>#REF!</v>
      </c>
      <c r="G364" s="11" t="e">
        <f>#REF!</f>
        <v>#REF!</v>
      </c>
      <c r="H364" s="11" t="e">
        <f>#REF!</f>
        <v>#REF!</v>
      </c>
      <c r="I364" s="11" t="e">
        <f>#REF!</f>
        <v>#REF!</v>
      </c>
      <c r="J364" s="11" t="e">
        <f>#REF!</f>
        <v>#REF!</v>
      </c>
      <c r="K364" s="11" t="e">
        <f>#REF!</f>
        <v>#REF!</v>
      </c>
      <c r="L364" s="11" t="e">
        <f>#REF!</f>
        <v>#REF!</v>
      </c>
      <c r="M364" s="11"/>
      <c r="N364" s="11"/>
      <c r="O364" s="11" t="e">
        <f>#REF!</f>
        <v>#REF!</v>
      </c>
      <c r="P364" s="11" t="e">
        <f>#REF!</f>
        <v>#REF!</v>
      </c>
      <c r="Q364" s="11" t="e">
        <f>#REF!</f>
        <v>#REF!</v>
      </c>
      <c r="R364" s="11" t="e">
        <f>#REF!</f>
        <v>#REF!</v>
      </c>
      <c r="S364" s="11" t="e">
        <f>#REF!</f>
        <v>#REF!</v>
      </c>
      <c r="T364" s="11" t="e">
        <f>#REF!</f>
        <v>#REF!</v>
      </c>
      <c r="U364" s="11"/>
      <c r="V364" s="11" t="e">
        <f>#REF!</f>
        <v>#REF!</v>
      </c>
      <c r="W364" s="11"/>
      <c r="X364" s="11" t="e">
        <f>#REF!</f>
        <v>#REF!</v>
      </c>
      <c r="Y364" s="11" t="e">
        <f>#REF!</f>
        <v>#REF!</v>
      </c>
      <c r="Z364" s="11" t="e">
        <f>#REF!</f>
        <v>#REF!</v>
      </c>
      <c r="AA364" s="11" t="e">
        <f>#REF!</f>
        <v>#REF!</v>
      </c>
      <c r="AB364" s="11" t="e">
        <f>#REF!</f>
        <v>#REF!</v>
      </c>
      <c r="AC364" s="11" t="e">
        <f>#REF!</f>
        <v>#REF!</v>
      </c>
      <c r="AD364" s="27" t="e">
        <f t="shared" si="50"/>
        <v>#REF!</v>
      </c>
    </row>
    <row r="365" spans="1:32" ht="12.95" customHeight="1" x14ac:dyDescent="0.2">
      <c r="A365" s="5" t="s">
        <v>583</v>
      </c>
      <c r="B365" s="5" t="s">
        <v>584</v>
      </c>
      <c r="C365" s="11">
        <f>COCC!E310</f>
        <v>0</v>
      </c>
      <c r="D365" s="11">
        <f>PHM!E310</f>
        <v>0</v>
      </c>
      <c r="E365" s="11"/>
      <c r="F365" s="11" t="e">
        <f>#REF!</f>
        <v>#REF!</v>
      </c>
      <c r="G365" s="11" t="e">
        <f>#REF!</f>
        <v>#REF!</v>
      </c>
      <c r="H365" s="11" t="e">
        <f>#REF!</f>
        <v>#REF!</v>
      </c>
      <c r="I365" s="11" t="e">
        <f>#REF!</f>
        <v>#REF!</v>
      </c>
      <c r="J365" s="11" t="e">
        <f>#REF!</f>
        <v>#REF!</v>
      </c>
      <c r="K365" s="11" t="e">
        <f>#REF!</f>
        <v>#REF!</v>
      </c>
      <c r="L365" s="11" t="e">
        <f>#REF!</f>
        <v>#REF!</v>
      </c>
      <c r="M365" s="11"/>
      <c r="N365" s="11" t="e">
        <f>SUM(F365:L365)</f>
        <v>#REF!</v>
      </c>
      <c r="O365" s="11" t="e">
        <f>#REF!</f>
        <v>#REF!</v>
      </c>
      <c r="P365" s="11" t="e">
        <f>#REF!</f>
        <v>#REF!</v>
      </c>
      <c r="Q365" s="11" t="e">
        <f>#REF!</f>
        <v>#REF!</v>
      </c>
      <c r="R365" s="11" t="e">
        <f>#REF!</f>
        <v>#REF!</v>
      </c>
      <c r="S365" s="11" t="e">
        <f>#REF!</f>
        <v>#REF!</v>
      </c>
      <c r="T365" s="11" t="e">
        <f>#REF!</f>
        <v>#REF!</v>
      </c>
      <c r="U365" s="11"/>
      <c r="V365" s="11" t="e">
        <f>#REF!</f>
        <v>#REF!</v>
      </c>
      <c r="W365" s="11">
        <v>0</v>
      </c>
      <c r="X365" s="11" t="e">
        <f>#REF!</f>
        <v>#REF!</v>
      </c>
      <c r="Y365" s="11" t="e">
        <f>#REF!</f>
        <v>#REF!</v>
      </c>
      <c r="Z365" s="11" t="e">
        <f>#REF!</f>
        <v>#REF!</v>
      </c>
      <c r="AA365" s="11" t="e">
        <f>#REF!</f>
        <v>#REF!</v>
      </c>
      <c r="AB365" s="11" t="e">
        <f>#REF!</f>
        <v>#REF!</v>
      </c>
      <c r="AC365" s="11" t="e">
        <f>#REF!</f>
        <v>#REF!</v>
      </c>
      <c r="AD365" s="27" t="e">
        <f>SUM(N365:AC365)</f>
        <v>#REF!</v>
      </c>
    </row>
    <row r="366" spans="1:32" ht="12.95" customHeight="1" x14ac:dyDescent="0.2">
      <c r="A366" s="5" t="s">
        <v>585</v>
      </c>
      <c r="B366" s="5" t="s">
        <v>586</v>
      </c>
      <c r="C366" s="11">
        <f>COCC!E311</f>
        <v>0</v>
      </c>
      <c r="D366" s="11">
        <f>PHM!E311</f>
        <v>0</v>
      </c>
      <c r="E366" s="11"/>
      <c r="F366" s="11" t="e">
        <f>#REF!</f>
        <v>#REF!</v>
      </c>
      <c r="G366" s="11" t="e">
        <f>#REF!</f>
        <v>#REF!</v>
      </c>
      <c r="H366" s="11" t="e">
        <f>#REF!</f>
        <v>#REF!</v>
      </c>
      <c r="I366" s="11" t="e">
        <f>#REF!</f>
        <v>#REF!</v>
      </c>
      <c r="J366" s="11" t="e">
        <f>#REF!</f>
        <v>#REF!</v>
      </c>
      <c r="K366" s="11" t="e">
        <f>#REF!</f>
        <v>#REF!</v>
      </c>
      <c r="L366" s="11" t="e">
        <f>#REF!</f>
        <v>#REF!</v>
      </c>
      <c r="M366" s="11"/>
      <c r="N366" s="11" t="e">
        <f>SUM(F366:L366)</f>
        <v>#REF!</v>
      </c>
      <c r="O366" s="11" t="e">
        <f>#REF!</f>
        <v>#REF!</v>
      </c>
      <c r="P366" s="11" t="e">
        <f>#REF!</f>
        <v>#REF!</v>
      </c>
      <c r="Q366" s="11" t="e">
        <f>#REF!</f>
        <v>#REF!</v>
      </c>
      <c r="R366" s="11" t="e">
        <f>#REF!</f>
        <v>#REF!</v>
      </c>
      <c r="S366" s="11" t="e">
        <f>#REF!</f>
        <v>#REF!</v>
      </c>
      <c r="T366" s="11" t="e">
        <f>#REF!</f>
        <v>#REF!</v>
      </c>
      <c r="U366" s="11"/>
      <c r="V366" s="11" t="e">
        <f>#REF!</f>
        <v>#REF!</v>
      </c>
      <c r="W366" s="11">
        <v>0</v>
      </c>
      <c r="X366" s="11">
        <v>-300000</v>
      </c>
      <c r="Y366" s="11" t="e">
        <f>#REF!</f>
        <v>#REF!</v>
      </c>
      <c r="Z366" s="11">
        <v>-150000</v>
      </c>
      <c r="AA366" s="11" t="e">
        <f>#REF!</f>
        <v>#REF!</v>
      </c>
      <c r="AB366" s="11">
        <v>0</v>
      </c>
      <c r="AC366" s="11" t="e">
        <f>#REF!</f>
        <v>#REF!</v>
      </c>
      <c r="AD366" s="27" t="e">
        <f>SUM(N366:AC366)</f>
        <v>#REF!</v>
      </c>
    </row>
    <row r="367" spans="1:32" ht="12.95" customHeight="1" x14ac:dyDescent="0.2">
      <c r="A367" s="5"/>
      <c r="B367" s="5" t="s">
        <v>741</v>
      </c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 t="e">
        <f>#REF!</f>
        <v>#REF!</v>
      </c>
      <c r="AB367" s="11"/>
      <c r="AC367" s="11"/>
      <c r="AD367" s="27" t="e">
        <f t="shared" ref="AD367:AD368" si="51">SUM(N367:AC367)</f>
        <v>#REF!</v>
      </c>
    </row>
    <row r="368" spans="1:32" ht="12.95" customHeight="1" x14ac:dyDescent="0.2">
      <c r="A368" s="5" t="s">
        <v>587</v>
      </c>
      <c r="B368" s="5" t="s">
        <v>588</v>
      </c>
      <c r="C368" s="11">
        <f>COCC!E312</f>
        <v>0</v>
      </c>
      <c r="D368" s="11">
        <f>PHM!E312</f>
        <v>0</v>
      </c>
      <c r="E368" s="11"/>
      <c r="F368" s="11" t="e">
        <f>#REF!</f>
        <v>#REF!</v>
      </c>
      <c r="G368" s="11" t="e">
        <f>#REF!</f>
        <v>#REF!</v>
      </c>
      <c r="H368" s="11" t="e">
        <f>#REF!</f>
        <v>#REF!</v>
      </c>
      <c r="I368" s="11" t="e">
        <f>#REF!</f>
        <v>#REF!</v>
      </c>
      <c r="J368" s="11" t="e">
        <f>#REF!</f>
        <v>#REF!</v>
      </c>
      <c r="K368" s="11" t="e">
        <f>#REF!</f>
        <v>#REF!</v>
      </c>
      <c r="L368" s="11" t="e">
        <f>#REF!</f>
        <v>#REF!</v>
      </c>
      <c r="M368" s="11"/>
      <c r="N368" s="11" t="e">
        <f>SUM(F368:L368)</f>
        <v>#REF!</v>
      </c>
      <c r="O368" s="11" t="e">
        <f>#REF!</f>
        <v>#REF!</v>
      </c>
      <c r="P368" s="11" t="e">
        <f>#REF!</f>
        <v>#REF!</v>
      </c>
      <c r="Q368" s="11" t="e">
        <f>#REF!</f>
        <v>#REF!</v>
      </c>
      <c r="R368" s="11" t="e">
        <f>#REF!</f>
        <v>#REF!</v>
      </c>
      <c r="S368" s="11" t="e">
        <f>#REF!</f>
        <v>#REF!</v>
      </c>
      <c r="T368" s="11" t="e">
        <f>#REF!</f>
        <v>#REF!</v>
      </c>
      <c r="U368" s="11"/>
      <c r="V368" s="11" t="e">
        <f>#REF!</f>
        <v>#REF!</v>
      </c>
      <c r="W368" s="11">
        <v>0</v>
      </c>
      <c r="X368" s="11" t="e">
        <f>#REF!</f>
        <v>#REF!</v>
      </c>
      <c r="Y368" s="11" t="e">
        <f>#REF!</f>
        <v>#REF!</v>
      </c>
      <c r="Z368" s="11" t="e">
        <f>#REF!</f>
        <v>#REF!</v>
      </c>
      <c r="AA368" s="11" t="e">
        <f>#REF!</f>
        <v>#REF!</v>
      </c>
      <c r="AB368" s="11">
        <v>0</v>
      </c>
      <c r="AC368" s="11" t="e">
        <f>#REF!</f>
        <v>#REF!</v>
      </c>
      <c r="AD368" s="27" t="e">
        <f t="shared" si="51"/>
        <v>#REF!</v>
      </c>
    </row>
    <row r="369" spans="1:32" hidden="1" x14ac:dyDescent="0.2">
      <c r="A369" s="5" t="s">
        <v>589</v>
      </c>
      <c r="B369" s="5" t="s">
        <v>590</v>
      </c>
      <c r="C369" s="11">
        <f>COCC!E313</f>
        <v>0</v>
      </c>
      <c r="D369" s="11">
        <f>PHM!E313</f>
        <v>0</v>
      </c>
      <c r="E369" s="11"/>
      <c r="F369" s="11" t="e">
        <f>#REF!</f>
        <v>#REF!</v>
      </c>
      <c r="G369" s="11" t="e">
        <f>#REF!</f>
        <v>#REF!</v>
      </c>
      <c r="H369" s="11" t="e">
        <f>#REF!</f>
        <v>#REF!</v>
      </c>
      <c r="I369" s="11" t="e">
        <f>#REF!</f>
        <v>#REF!</v>
      </c>
      <c r="J369" s="11" t="e">
        <f>#REF!</f>
        <v>#REF!</v>
      </c>
      <c r="K369" s="11" t="e">
        <f>#REF!</f>
        <v>#REF!</v>
      </c>
      <c r="L369" s="11" t="e">
        <f>#REF!</f>
        <v>#REF!</v>
      </c>
      <c r="M369" s="11"/>
      <c r="N369" s="11" t="e">
        <f>SUM(F369:L369)</f>
        <v>#REF!</v>
      </c>
      <c r="O369" s="11" t="e">
        <f>#REF!</f>
        <v>#REF!</v>
      </c>
      <c r="P369" s="11" t="e">
        <f>#REF!</f>
        <v>#REF!</v>
      </c>
      <c r="Q369" s="11" t="e">
        <f>#REF!</f>
        <v>#REF!</v>
      </c>
      <c r="R369" s="11" t="e">
        <f>#REF!</f>
        <v>#REF!</v>
      </c>
      <c r="S369" s="11" t="e">
        <f>#REF!</f>
        <v>#REF!</v>
      </c>
      <c r="T369" s="11" t="e">
        <f>#REF!</f>
        <v>#REF!</v>
      </c>
      <c r="U369" s="11"/>
      <c r="V369" s="11" t="e">
        <f>#REF!</f>
        <v>#REF!</v>
      </c>
      <c r="W369" s="11"/>
      <c r="X369" s="11" t="e">
        <f>#REF!</f>
        <v>#REF!</v>
      </c>
      <c r="Y369" s="11" t="e">
        <f>#REF!</f>
        <v>#REF!</v>
      </c>
      <c r="Z369" s="11" t="e">
        <f>#REF!</f>
        <v>#REF!</v>
      </c>
      <c r="AA369" s="11" t="e">
        <f>#REF!</f>
        <v>#REF!</v>
      </c>
      <c r="AB369" s="11" t="e">
        <f>#REF!</f>
        <v>#REF!</v>
      </c>
      <c r="AC369" s="11" t="e">
        <f>#REF!</f>
        <v>#REF!</v>
      </c>
      <c r="AD369" s="27" t="e">
        <f>SUM(N369:AC369)</f>
        <v>#REF!</v>
      </c>
    </row>
    <row r="370" spans="1:32" x14ac:dyDescent="0.2">
      <c r="A370" s="5" t="s">
        <v>591</v>
      </c>
      <c r="B370" s="5" t="s">
        <v>592</v>
      </c>
      <c r="C370" s="24">
        <f>COCC!E314</f>
        <v>0</v>
      </c>
      <c r="D370" s="24">
        <f>PHM!E314</f>
        <v>0</v>
      </c>
      <c r="E370" s="24"/>
      <c r="F370" s="24" t="e">
        <f>#REF!</f>
        <v>#REF!</v>
      </c>
      <c r="G370" s="24" t="e">
        <f>#REF!</f>
        <v>#REF!</v>
      </c>
      <c r="H370" s="24" t="e">
        <f>#REF!</f>
        <v>#REF!</v>
      </c>
      <c r="I370" s="24" t="e">
        <f>#REF!</f>
        <v>#REF!</v>
      </c>
      <c r="J370" s="24" t="e">
        <f>#REF!</f>
        <v>#REF!</v>
      </c>
      <c r="K370" s="24" t="e">
        <f>#REF!</f>
        <v>#REF!</v>
      </c>
      <c r="L370" s="24" t="e">
        <f>#REF!</f>
        <v>#REF!</v>
      </c>
      <c r="M370" s="24"/>
      <c r="N370" s="24" t="e">
        <f>SUM(F370:L370)</f>
        <v>#REF!</v>
      </c>
      <c r="O370" s="24" t="e">
        <f>#REF!</f>
        <v>#REF!</v>
      </c>
      <c r="P370" s="24" t="e">
        <f>#REF!</f>
        <v>#REF!</v>
      </c>
      <c r="Q370" s="24" t="e">
        <f>#REF!</f>
        <v>#REF!</v>
      </c>
      <c r="R370" s="24" t="e">
        <f>#REF!</f>
        <v>#REF!</v>
      </c>
      <c r="S370" s="24" t="e">
        <f>#REF!</f>
        <v>#REF!</v>
      </c>
      <c r="T370" s="24" t="e">
        <f>#REF!</f>
        <v>#REF!</v>
      </c>
      <c r="U370" s="24"/>
      <c r="V370" s="24" t="e">
        <f>#REF!</f>
        <v>#REF!</v>
      </c>
      <c r="W370" s="24">
        <v>0</v>
      </c>
      <c r="X370" s="24" t="e">
        <f>#REF!</f>
        <v>#REF!</v>
      </c>
      <c r="Y370" s="24" t="e">
        <f>#REF!</f>
        <v>#REF!</v>
      </c>
      <c r="Z370" s="24" t="e">
        <f>#REF!</f>
        <v>#REF!</v>
      </c>
      <c r="AA370" s="24" t="e">
        <f>#REF!</f>
        <v>#REF!</v>
      </c>
      <c r="AB370" s="24" t="e">
        <f>#REF!</f>
        <v>#REF!</v>
      </c>
      <c r="AC370" s="24" t="e">
        <f>#REF!</f>
        <v>#REF!</v>
      </c>
      <c r="AD370" s="27" t="e">
        <f>SUM(N370:AC370)</f>
        <v>#REF!</v>
      </c>
      <c r="AE370" s="27" t="e">
        <f>SUM(AD281:AD370)</f>
        <v>#REF!</v>
      </c>
    </row>
    <row r="371" spans="1:32" x14ac:dyDescent="0.2">
      <c r="A371" s="5"/>
      <c r="B371" s="5" t="s">
        <v>725</v>
      </c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50">
        <v>-17136.88</v>
      </c>
      <c r="V371" s="11"/>
      <c r="W371" s="11">
        <v>0</v>
      </c>
      <c r="X371" s="11"/>
      <c r="Y371" s="11"/>
      <c r="Z371" s="11"/>
      <c r="AA371" s="11"/>
      <c r="AB371" s="11"/>
      <c r="AC371" s="11"/>
      <c r="AD371" s="27"/>
    </row>
    <row r="372" spans="1:32" x14ac:dyDescent="0.2">
      <c r="A372" s="5" t="s">
        <v>666</v>
      </c>
      <c r="B372" s="5" t="s">
        <v>667</v>
      </c>
      <c r="C372" s="31">
        <f>COCC!E355</f>
        <v>0</v>
      </c>
      <c r="D372" s="31">
        <f>PHM!E355</f>
        <v>0</v>
      </c>
      <c r="E372" s="31"/>
      <c r="F372" s="31" t="e">
        <f>#REF!</f>
        <v>#REF!</v>
      </c>
      <c r="G372" s="31" t="e">
        <f>#REF!</f>
        <v>#REF!</v>
      </c>
      <c r="H372" s="31" t="e">
        <f>#REF!</f>
        <v>#REF!</v>
      </c>
      <c r="I372" s="31" t="e">
        <f>#REF!</f>
        <v>#REF!</v>
      </c>
      <c r="J372" s="31" t="e">
        <f>#REF!</f>
        <v>#REF!</v>
      </c>
      <c r="K372" s="31" t="e">
        <f>#REF!</f>
        <v>#REF!</v>
      </c>
      <c r="L372" s="31" t="e">
        <f>#REF!</f>
        <v>#REF!</v>
      </c>
      <c r="M372" s="31"/>
      <c r="N372" s="31" t="e">
        <f>SUM(F372:L372)</f>
        <v>#REF!</v>
      </c>
      <c r="O372" s="31" t="e">
        <f>#REF!</f>
        <v>#REF!</v>
      </c>
      <c r="P372" s="31" t="e">
        <f>#REF!</f>
        <v>#REF!</v>
      </c>
      <c r="Q372" s="31" t="e">
        <f>#REF!</f>
        <v>#REF!</v>
      </c>
      <c r="R372" s="31" t="e">
        <f>#REF!</f>
        <v>#REF!</v>
      </c>
      <c r="S372" s="31" t="e">
        <f>#REF!</f>
        <v>#REF!</v>
      </c>
      <c r="T372" s="31" t="e">
        <f>#REF!</f>
        <v>#REF!</v>
      </c>
      <c r="U372" s="31"/>
      <c r="V372" s="31" t="e">
        <f>#REF!</f>
        <v>#REF!</v>
      </c>
      <c r="W372" s="31">
        <v>0</v>
      </c>
      <c r="X372" s="31">
        <v>0</v>
      </c>
      <c r="Y372" s="31" t="e">
        <f>#REF!</f>
        <v>#REF!</v>
      </c>
      <c r="Z372" s="31" t="e">
        <f>#REF!</f>
        <v>#REF!</v>
      </c>
      <c r="AA372" s="31" t="e">
        <f>#REF!</f>
        <v>#REF!</v>
      </c>
      <c r="AB372" s="31" t="e">
        <f>#REF!</f>
        <v>#REF!</v>
      </c>
      <c r="AC372" s="31" t="e">
        <f>#REF!</f>
        <v>#REF!</v>
      </c>
      <c r="AD372" s="35" t="e">
        <f>SUM(C372:AC372)</f>
        <v>#REF!</v>
      </c>
      <c r="AE372" s="27" t="e">
        <f>AD372</f>
        <v>#REF!</v>
      </c>
    </row>
    <row r="373" spans="1:32" hidden="1" x14ac:dyDescent="0.2">
      <c r="A373" s="5" t="s">
        <v>668</v>
      </c>
      <c r="B373" s="5" t="s">
        <v>669</v>
      </c>
      <c r="C373" s="11">
        <f>COCC!E356</f>
        <v>0</v>
      </c>
      <c r="D373" s="11">
        <f>PHM!E356</f>
        <v>0</v>
      </c>
      <c r="E373" s="11"/>
      <c r="F373" s="11" t="e">
        <f>#REF!</f>
        <v>#REF!</v>
      </c>
      <c r="G373" s="11" t="e">
        <f>#REF!</f>
        <v>#REF!</v>
      </c>
      <c r="H373" s="11" t="e">
        <f>#REF!</f>
        <v>#REF!</v>
      </c>
      <c r="I373" s="11" t="e">
        <f>#REF!</f>
        <v>#REF!</v>
      </c>
      <c r="J373" s="11" t="e">
        <f>#REF!</f>
        <v>#REF!</v>
      </c>
      <c r="K373" s="11" t="e">
        <f>#REF!</f>
        <v>#REF!</v>
      </c>
      <c r="L373" s="11" t="e">
        <f>#REF!</f>
        <v>#REF!</v>
      </c>
      <c r="M373" s="11"/>
      <c r="N373" s="11"/>
      <c r="O373" s="11" t="e">
        <f>#REF!</f>
        <v>#REF!</v>
      </c>
      <c r="P373" s="11" t="e">
        <f>#REF!</f>
        <v>#REF!</v>
      </c>
      <c r="Q373" s="11" t="e">
        <f>#REF!</f>
        <v>#REF!</v>
      </c>
      <c r="R373" s="11" t="e">
        <f>#REF!</f>
        <v>#REF!</v>
      </c>
      <c r="S373" s="11" t="e">
        <f>#REF!</f>
        <v>#REF!</v>
      </c>
      <c r="T373" s="11" t="e">
        <f>#REF!</f>
        <v>#REF!</v>
      </c>
      <c r="U373" s="11"/>
      <c r="V373" s="11" t="e">
        <f>#REF!</f>
        <v>#REF!</v>
      </c>
      <c r="W373" s="11"/>
      <c r="X373" s="11" t="e">
        <f>#REF!</f>
        <v>#REF!</v>
      </c>
      <c r="Y373" s="11" t="e">
        <f>#REF!</f>
        <v>#REF!</v>
      </c>
      <c r="Z373" s="11" t="e">
        <f>#REF!</f>
        <v>#REF!</v>
      </c>
      <c r="AA373" s="11" t="e">
        <f>#REF!</f>
        <v>#REF!</v>
      </c>
      <c r="AB373" s="11" t="e">
        <f>#REF!</f>
        <v>#REF!</v>
      </c>
      <c r="AC373" s="11" t="e">
        <f>#REF!</f>
        <v>#REF!</v>
      </c>
      <c r="AD373" s="27" t="e">
        <f>SUM(C373:AC373)</f>
        <v>#REF!</v>
      </c>
    </row>
    <row r="374" spans="1:32" hidden="1" x14ac:dyDescent="0.2">
      <c r="A374" s="5" t="s">
        <v>670</v>
      </c>
      <c r="B374" s="5" t="s">
        <v>671</v>
      </c>
      <c r="C374" s="11">
        <f>COCC!E357</f>
        <v>0</v>
      </c>
      <c r="D374" s="11">
        <f>PHM!E357</f>
        <v>0</v>
      </c>
      <c r="E374" s="11"/>
      <c r="F374" s="11" t="e">
        <f>#REF!</f>
        <v>#REF!</v>
      </c>
      <c r="G374" s="11" t="e">
        <f>#REF!</f>
        <v>#REF!</v>
      </c>
      <c r="H374" s="11" t="e">
        <f>#REF!</f>
        <v>#REF!</v>
      </c>
      <c r="I374" s="11" t="e">
        <f>#REF!</f>
        <v>#REF!</v>
      </c>
      <c r="J374" s="11" t="e">
        <f>#REF!</f>
        <v>#REF!</v>
      </c>
      <c r="K374" s="11" t="e">
        <f>#REF!</f>
        <v>#REF!</v>
      </c>
      <c r="L374" s="11" t="e">
        <f>#REF!</f>
        <v>#REF!</v>
      </c>
      <c r="M374" s="11"/>
      <c r="N374" s="11"/>
      <c r="O374" s="11" t="e">
        <f>#REF!</f>
        <v>#REF!</v>
      </c>
      <c r="P374" s="11" t="e">
        <f>#REF!</f>
        <v>#REF!</v>
      </c>
      <c r="Q374" s="11" t="e">
        <f>#REF!</f>
        <v>#REF!</v>
      </c>
      <c r="R374" s="11" t="e">
        <f>#REF!</f>
        <v>#REF!</v>
      </c>
      <c r="S374" s="11" t="e">
        <f>#REF!</f>
        <v>#REF!</v>
      </c>
      <c r="T374" s="11" t="e">
        <f>#REF!</f>
        <v>#REF!</v>
      </c>
      <c r="U374" s="11"/>
      <c r="V374" s="11" t="e">
        <f>#REF!</f>
        <v>#REF!</v>
      </c>
      <c r="W374" s="11"/>
      <c r="X374" s="11" t="e">
        <f>#REF!</f>
        <v>#REF!</v>
      </c>
      <c r="Y374" s="11" t="e">
        <f>#REF!</f>
        <v>#REF!</v>
      </c>
      <c r="Z374" s="11" t="e">
        <f>#REF!</f>
        <v>#REF!</v>
      </c>
      <c r="AA374" s="11" t="e">
        <f>#REF!</f>
        <v>#REF!</v>
      </c>
      <c r="AB374" s="11" t="e">
        <f>#REF!</f>
        <v>#REF!</v>
      </c>
      <c r="AC374" s="11" t="e">
        <f>#REF!</f>
        <v>#REF!</v>
      </c>
      <c r="AD374" s="27" t="e">
        <f>SUM(C374:AC374)</f>
        <v>#REF!</v>
      </c>
    </row>
    <row r="375" spans="1:32" hidden="1" x14ac:dyDescent="0.2">
      <c r="A375" s="5" t="s">
        <v>672</v>
      </c>
      <c r="B375" s="5" t="s">
        <v>673</v>
      </c>
      <c r="C375" s="11">
        <f>COCC!E358</f>
        <v>0</v>
      </c>
      <c r="D375" s="11">
        <f>PHM!E358</f>
        <v>0</v>
      </c>
      <c r="E375" s="11"/>
      <c r="F375" s="11" t="e">
        <f>#REF!</f>
        <v>#REF!</v>
      </c>
      <c r="G375" s="11" t="e">
        <f>#REF!</f>
        <v>#REF!</v>
      </c>
      <c r="H375" s="11" t="e">
        <f>#REF!</f>
        <v>#REF!</v>
      </c>
      <c r="I375" s="11" t="e">
        <f>#REF!</f>
        <v>#REF!</v>
      </c>
      <c r="J375" s="11" t="e">
        <f>#REF!</f>
        <v>#REF!</v>
      </c>
      <c r="K375" s="11" t="e">
        <f>#REF!</f>
        <v>#REF!</v>
      </c>
      <c r="L375" s="11" t="e">
        <f>#REF!</f>
        <v>#REF!</v>
      </c>
      <c r="M375" s="11"/>
      <c r="N375" s="11"/>
      <c r="O375" s="11" t="e">
        <f>#REF!</f>
        <v>#REF!</v>
      </c>
      <c r="P375" s="11" t="e">
        <f>#REF!</f>
        <v>#REF!</v>
      </c>
      <c r="Q375" s="11" t="e">
        <f>#REF!</f>
        <v>#REF!</v>
      </c>
      <c r="R375" s="11" t="e">
        <f>#REF!</f>
        <v>#REF!</v>
      </c>
      <c r="S375" s="11" t="e">
        <f>#REF!</f>
        <v>#REF!</v>
      </c>
      <c r="T375" s="11" t="e">
        <f>#REF!</f>
        <v>#REF!</v>
      </c>
      <c r="U375" s="11"/>
      <c r="V375" s="11" t="e">
        <f>#REF!</f>
        <v>#REF!</v>
      </c>
      <c r="W375" s="11"/>
      <c r="X375" s="11" t="e">
        <f>#REF!</f>
        <v>#REF!</v>
      </c>
      <c r="Y375" s="11" t="e">
        <f>#REF!</f>
        <v>#REF!</v>
      </c>
      <c r="Z375" s="11" t="e">
        <f>#REF!</f>
        <v>#REF!</v>
      </c>
      <c r="AA375" s="11" t="e">
        <f>#REF!</f>
        <v>#REF!</v>
      </c>
      <c r="AB375" s="11" t="e">
        <f>#REF!</f>
        <v>#REF!</v>
      </c>
      <c r="AC375" s="11" t="e">
        <f>#REF!</f>
        <v>#REF!</v>
      </c>
      <c r="AD375" s="27" t="e">
        <f>SUM(C375:AC375)</f>
        <v>#REF!</v>
      </c>
    </row>
    <row r="376" spans="1:32" hidden="1" x14ac:dyDescent="0.2">
      <c r="A376" s="5" t="s">
        <v>674</v>
      </c>
      <c r="B376" s="5" t="s">
        <v>675</v>
      </c>
      <c r="C376" s="31">
        <f>COCC!E359</f>
        <v>0</v>
      </c>
      <c r="D376" s="31">
        <f>PHM!E359</f>
        <v>0</v>
      </c>
      <c r="E376" s="31"/>
      <c r="F376" s="31" t="e">
        <f>#REF!</f>
        <v>#REF!</v>
      </c>
      <c r="G376" s="31" t="e">
        <f>#REF!</f>
        <v>#REF!</v>
      </c>
      <c r="H376" s="31" t="e">
        <f>#REF!</f>
        <v>#REF!</v>
      </c>
      <c r="I376" s="31" t="e">
        <f>#REF!</f>
        <v>#REF!</v>
      </c>
      <c r="J376" s="31" t="e">
        <f>#REF!</f>
        <v>#REF!</v>
      </c>
      <c r="K376" s="31" t="e">
        <f>#REF!</f>
        <v>#REF!</v>
      </c>
      <c r="L376" s="31" t="e">
        <f>#REF!</f>
        <v>#REF!</v>
      </c>
      <c r="M376" s="31"/>
      <c r="N376" s="31"/>
      <c r="O376" s="31" t="e">
        <f>#REF!</f>
        <v>#REF!</v>
      </c>
      <c r="P376" s="31" t="e">
        <f>#REF!</f>
        <v>#REF!</v>
      </c>
      <c r="Q376" s="31" t="e">
        <f>#REF!</f>
        <v>#REF!</v>
      </c>
      <c r="R376" s="31" t="e">
        <f>#REF!</f>
        <v>#REF!</v>
      </c>
      <c r="S376" s="31" t="e">
        <f>#REF!</f>
        <v>#REF!</v>
      </c>
      <c r="T376" s="31" t="e">
        <f>#REF!</f>
        <v>#REF!</v>
      </c>
      <c r="U376" s="31"/>
      <c r="V376" s="31" t="e">
        <f>#REF!</f>
        <v>#REF!</v>
      </c>
      <c r="W376" s="31"/>
      <c r="X376" s="31" t="e">
        <f>#REF!</f>
        <v>#REF!</v>
      </c>
      <c r="Y376" s="31" t="e">
        <f>#REF!</f>
        <v>#REF!</v>
      </c>
      <c r="Z376" s="31" t="e">
        <f>#REF!</f>
        <v>#REF!</v>
      </c>
      <c r="AA376" s="31" t="e">
        <f>#REF!</f>
        <v>#REF!</v>
      </c>
      <c r="AB376" s="31" t="e">
        <f>#REF!</f>
        <v>#REF!</v>
      </c>
      <c r="AC376" s="31" t="e">
        <f>#REF!</f>
        <v>#REF!</v>
      </c>
      <c r="AD376" s="35" t="e">
        <f>SUM(C376:AC376)</f>
        <v>#REF!</v>
      </c>
    </row>
    <row r="377" spans="1:32" s="16" customFormat="1" x14ac:dyDescent="0.2">
      <c r="A377" s="4" t="s">
        <v>676</v>
      </c>
      <c r="B377" s="4" t="s">
        <v>677</v>
      </c>
      <c r="C377" s="20">
        <f>COCC!E360</f>
        <v>0</v>
      </c>
      <c r="D377" s="20">
        <f>D372</f>
        <v>0</v>
      </c>
      <c r="E377" s="20"/>
      <c r="F377" s="20" t="e">
        <f>#REF!</f>
        <v>#REF!</v>
      </c>
      <c r="G377" s="20" t="e">
        <f>#REF!</f>
        <v>#REF!</v>
      </c>
      <c r="H377" s="20" t="e">
        <f>#REF!</f>
        <v>#REF!</v>
      </c>
      <c r="I377" s="20" t="e">
        <f>#REF!</f>
        <v>#REF!</v>
      </c>
      <c r="J377" s="20" t="e">
        <f>#REF!</f>
        <v>#REF!</v>
      </c>
      <c r="K377" s="20" t="e">
        <f>#REF!</f>
        <v>#REF!</v>
      </c>
      <c r="L377" s="20" t="e">
        <f>#REF!</f>
        <v>#REF!</v>
      </c>
      <c r="M377" s="20"/>
      <c r="N377" s="32" t="e">
        <f t="shared" ref="N377:V377" si="52">SUM(N365:N372)</f>
        <v>#REF!</v>
      </c>
      <c r="O377" s="32" t="e">
        <f t="shared" si="52"/>
        <v>#REF!</v>
      </c>
      <c r="P377" s="32" t="e">
        <f t="shared" si="52"/>
        <v>#REF!</v>
      </c>
      <c r="Q377" s="32" t="e">
        <f t="shared" si="52"/>
        <v>#REF!</v>
      </c>
      <c r="R377" s="32" t="e">
        <f t="shared" si="52"/>
        <v>#REF!</v>
      </c>
      <c r="S377" s="32" t="e">
        <f t="shared" si="52"/>
        <v>#REF!</v>
      </c>
      <c r="T377" s="32" t="e">
        <f t="shared" si="52"/>
        <v>#REF!</v>
      </c>
      <c r="U377" s="51">
        <f t="shared" si="52"/>
        <v>-17136.88</v>
      </c>
      <c r="V377" s="32" t="e">
        <f t="shared" si="52"/>
        <v>#REF!</v>
      </c>
      <c r="W377" s="32">
        <v>0</v>
      </c>
      <c r="X377" s="32" t="e">
        <f>SUM(X365:X372)</f>
        <v>#REF!</v>
      </c>
      <c r="Y377" s="32" t="e">
        <f t="shared" ref="Y377:AC377" si="53">SUM(Y365:Y372)</f>
        <v>#REF!</v>
      </c>
      <c r="Z377" s="32" t="e">
        <f t="shared" si="53"/>
        <v>#REF!</v>
      </c>
      <c r="AA377" s="32" t="e">
        <f t="shared" si="53"/>
        <v>#REF!</v>
      </c>
      <c r="AB377" s="32" t="e">
        <f t="shared" si="53"/>
        <v>#REF!</v>
      </c>
      <c r="AC377" s="32" t="e">
        <f t="shared" si="53"/>
        <v>#REF!</v>
      </c>
      <c r="AD377" s="34" t="e">
        <f>SUM(N377:AC377)</f>
        <v>#REF!</v>
      </c>
      <c r="AE377" s="30" t="e">
        <f>AD377-AE372</f>
        <v>#REF!</v>
      </c>
      <c r="AF377" s="30" t="e">
        <f>SUM(AD365:AD372)</f>
        <v>#REF!</v>
      </c>
    </row>
    <row r="378" spans="1:32" s="16" customFormat="1" ht="13.5" thickBot="1" x14ac:dyDescent="0.25">
      <c r="A378" s="1"/>
      <c r="B378" s="1" t="s">
        <v>727</v>
      </c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48" t="e">
        <f t="shared" ref="N378:V378" si="54">N354-N377</f>
        <v>#REF!</v>
      </c>
      <c r="O378" s="48" t="e">
        <f t="shared" si="54"/>
        <v>#REF!</v>
      </c>
      <c r="P378" s="48" t="e">
        <f t="shared" si="54"/>
        <v>#REF!</v>
      </c>
      <c r="Q378" s="48" t="e">
        <f t="shared" si="54"/>
        <v>#REF!</v>
      </c>
      <c r="R378" s="48" t="e">
        <f t="shared" si="54"/>
        <v>#REF!</v>
      </c>
      <c r="S378" s="48" t="e">
        <f t="shared" si="54"/>
        <v>#REF!</v>
      </c>
      <c r="T378" s="48" t="e">
        <f t="shared" si="54"/>
        <v>#REF!</v>
      </c>
      <c r="U378" s="52">
        <f t="shared" si="54"/>
        <v>-0.2999999999992724</v>
      </c>
      <c r="V378" s="48" t="e">
        <f t="shared" si="54"/>
        <v>#REF!</v>
      </c>
      <c r="W378" s="48">
        <v>0</v>
      </c>
      <c r="X378" s="48" t="e">
        <f>X354-X377</f>
        <v>#REF!</v>
      </c>
      <c r="Y378" s="48" t="e">
        <f t="shared" ref="Y378:AD378" si="55">Y354-Y377</f>
        <v>#REF!</v>
      </c>
      <c r="Z378" s="48" t="e">
        <f t="shared" si="55"/>
        <v>#REF!</v>
      </c>
      <c r="AA378" s="48" t="e">
        <f t="shared" si="55"/>
        <v>#REF!</v>
      </c>
      <c r="AB378" s="48" t="e">
        <f t="shared" si="55"/>
        <v>#REF!</v>
      </c>
      <c r="AC378" s="48" t="e">
        <f t="shared" si="55"/>
        <v>#REF!</v>
      </c>
      <c r="AD378" s="48" t="e">
        <f t="shared" si="55"/>
        <v>#REF!</v>
      </c>
    </row>
    <row r="379" spans="1:32" x14ac:dyDescent="0.2">
      <c r="W379" s="14">
        <v>0</v>
      </c>
    </row>
  </sheetData>
  <mergeCells count="1">
    <mergeCell ref="A1:B1"/>
  </mergeCells>
  <hyperlinks>
    <hyperlink ref="A8" r:id="rId1" xr:uid="{23877FF8-15B0-4473-B99B-ECDE748DAA53}"/>
    <hyperlink ref="A9" r:id="rId2" xr:uid="{433C874A-16A6-4B52-9AA5-9B5504B4B9EE}"/>
    <hyperlink ref="A10" r:id="rId3" xr:uid="{1C855B70-4CDC-4382-A2AE-ECDAB1F78DC8}"/>
    <hyperlink ref="A11" r:id="rId4" xr:uid="{26325B74-FD1F-4491-AC39-55370AA22FE8}"/>
    <hyperlink ref="A12" r:id="rId5" xr:uid="{65868D4C-C493-4298-9B81-ABA416C128FC}"/>
    <hyperlink ref="A13" r:id="rId6" xr:uid="{19ABF9F0-37DC-4BAF-9CB9-C766238740F3}"/>
    <hyperlink ref="A14" r:id="rId7" xr:uid="{B16AC474-4DA2-4611-88CE-6810332BC7A1}"/>
    <hyperlink ref="A15" r:id="rId8" xr:uid="{779E6B75-A754-42B7-AB67-D8B913C9F915}"/>
    <hyperlink ref="A16" r:id="rId9" xr:uid="{121CA7AA-2ED9-47D1-8232-4BD686CB3822}"/>
    <hyperlink ref="A17" r:id="rId10" xr:uid="{F83000A5-6A08-4617-AE68-710706008FD5}"/>
    <hyperlink ref="A18" r:id="rId11" xr:uid="{86392592-E667-4B0C-A65D-9220D1ECCC3E}"/>
    <hyperlink ref="A20" r:id="rId12" xr:uid="{8F63A650-5751-4AD3-BA9C-A740BCE1553F}"/>
    <hyperlink ref="A21" r:id="rId13" xr:uid="{5758224E-F6D0-467E-8D47-694DB2A6EE4F}"/>
    <hyperlink ref="A22" r:id="rId14" xr:uid="{1350A12B-B6AD-4BF3-ABBD-9B293509D308}"/>
    <hyperlink ref="A23" r:id="rId15" xr:uid="{8C372EB0-6480-4494-9FCF-D8A4477ABD2F}"/>
    <hyperlink ref="A24" r:id="rId16" xr:uid="{FE082060-1B21-4BDD-B4C2-4BEDBD38B3AB}"/>
    <hyperlink ref="A25" r:id="rId17" xr:uid="{A603A295-AF33-44D3-8A57-9C24841300E9}"/>
    <hyperlink ref="A26" r:id="rId18" xr:uid="{4BFC081B-CA9F-4E14-8AA6-DA3BE1C66A8A}"/>
    <hyperlink ref="A27" r:id="rId19" xr:uid="{528D6C49-837F-4B46-91BF-1081B688B0CF}"/>
    <hyperlink ref="A31" r:id="rId20" xr:uid="{FEF87119-CD18-4EC1-B945-46A13BB3C737}"/>
    <hyperlink ref="A32" r:id="rId21" xr:uid="{3D85ED82-0E57-4318-9B04-D6750389163B}"/>
    <hyperlink ref="A33" r:id="rId22" xr:uid="{DD56595F-B716-4A91-B687-70F46E02BF1B}"/>
    <hyperlink ref="A34" r:id="rId23" xr:uid="{695F6845-5A42-47D5-8262-06E8AF6E8FAA}"/>
    <hyperlink ref="A35" r:id="rId24" xr:uid="{44C52A53-5A52-4346-B23B-2FAEB9F0076C}"/>
    <hyperlink ref="A36" r:id="rId25" xr:uid="{3ED1295C-D5F3-4836-8356-C2DCD8652D46}"/>
    <hyperlink ref="A37" r:id="rId26" xr:uid="{5B3FC82F-D4E7-4463-8149-D74448B066EE}"/>
    <hyperlink ref="A38" r:id="rId27" xr:uid="{4CD6CEF3-5534-4098-BDF7-54B75E62638E}"/>
    <hyperlink ref="A39" r:id="rId28" xr:uid="{E4811C69-38FD-47BD-A8A7-9DFCFCB9C873}"/>
    <hyperlink ref="A40" r:id="rId29" xr:uid="{8C58358E-4434-47B7-B062-FF719EE60831}"/>
    <hyperlink ref="A41" r:id="rId30" xr:uid="{307781B7-C320-4DF1-935F-10433177DC14}"/>
    <hyperlink ref="A42" r:id="rId31" xr:uid="{9B3791C8-8789-468F-9D23-6E5F0EC06B33}"/>
    <hyperlink ref="A43" r:id="rId32" xr:uid="{113FCA24-0BA6-47B3-A1D0-C66A65BF279B}"/>
    <hyperlink ref="A44" r:id="rId33" xr:uid="{4B86B756-FEE4-475B-8732-AB85150274AB}"/>
    <hyperlink ref="A45" r:id="rId34" xr:uid="{436A31AC-123D-4280-9229-75B4818A0AA6}"/>
    <hyperlink ref="A48" r:id="rId35" xr:uid="{75DB2966-66AC-41E6-B52B-C57364BBDD9E}"/>
    <hyperlink ref="A49" r:id="rId36" xr:uid="{2D441C09-3E5A-433B-9E36-27DC7886DD4B}"/>
    <hyperlink ref="A50" r:id="rId37" xr:uid="{398EFE07-05CC-4272-9A0D-C501B6BEAB0E}"/>
    <hyperlink ref="A56" r:id="rId38" xr:uid="{3BB84E9C-19EA-41DB-9BB7-9F48B8997058}"/>
    <hyperlink ref="A57" r:id="rId39" xr:uid="{1C18EC86-CFC0-4E21-B394-7789F7D4E7C4}"/>
    <hyperlink ref="A58" r:id="rId40" xr:uid="{8467A433-7DE6-4C04-AC0F-393EED486CDC}"/>
    <hyperlink ref="A59" r:id="rId41" xr:uid="{242B4B6C-7588-4687-9E96-7B26BA25F824}"/>
    <hyperlink ref="A60" r:id="rId42" xr:uid="{4F699676-ADAC-4D8A-95CB-1ADBBC740BFD}"/>
    <hyperlink ref="A61" r:id="rId43" xr:uid="{D16F91EB-E635-497D-96DF-FDDDD1B6DC04}"/>
    <hyperlink ref="A62" r:id="rId44" xr:uid="{69F4154D-4050-419C-97B7-5478F8C9F72A}"/>
    <hyperlink ref="A63" r:id="rId45" xr:uid="{1EE3DA08-E747-4ACA-A815-391040A9B469}"/>
    <hyperlink ref="A64" r:id="rId46" xr:uid="{4A36666A-7B08-4196-BB87-8A5EDEC702FB}"/>
    <hyperlink ref="A65" r:id="rId47" xr:uid="{9CB24B07-5B10-4988-AD70-A32E528AE00F}"/>
    <hyperlink ref="A66" r:id="rId48" xr:uid="{250AC18A-2F1E-48A5-8945-22BDE3B75A02}"/>
    <hyperlink ref="A67" r:id="rId49" xr:uid="{6620E409-2A22-41E9-AAD9-1C9CFE23C0F3}"/>
    <hyperlink ref="A68" r:id="rId50" xr:uid="{9CFEFA12-664D-41A7-A39C-435D40B6FE2F}"/>
    <hyperlink ref="A69" r:id="rId51" xr:uid="{5019A42E-BEB4-44DE-8F33-9BCC7FEEF1D1}"/>
    <hyperlink ref="A70" r:id="rId52" xr:uid="{6CBA5627-0C0F-4D48-B864-21852806BE0C}"/>
    <hyperlink ref="A71" r:id="rId53" xr:uid="{8B908303-BC16-4963-9B43-113F528108C6}"/>
    <hyperlink ref="A72" r:id="rId54" xr:uid="{C19D9AFA-D95E-42CC-809D-1D244C4569CC}"/>
    <hyperlink ref="A73" r:id="rId55" xr:uid="{8EBC112E-DDEA-497D-881C-88BD27B9A15E}"/>
    <hyperlink ref="A74" r:id="rId56" xr:uid="{7F28B0C5-3565-44D1-838F-85FCCDAF7903}"/>
    <hyperlink ref="A75" r:id="rId57" xr:uid="{B2FB52FB-B0D7-4036-B0BA-EF98481D21F4}"/>
    <hyperlink ref="A76" r:id="rId58" xr:uid="{735883DF-8FF6-4297-B890-127B171180DA}"/>
    <hyperlink ref="A77" r:id="rId59" xr:uid="{938BC650-1B51-4337-8AFC-E23FD5FA0557}"/>
    <hyperlink ref="A78" r:id="rId60" xr:uid="{4C118CF6-CA78-459E-BB54-AF8EADB2D4CC}"/>
    <hyperlink ref="A79" r:id="rId61" xr:uid="{C2A300A6-DA68-4CF1-A646-F81584F618BC}"/>
    <hyperlink ref="A80" r:id="rId62" xr:uid="{C624F2A9-D6D0-48EB-A192-6F9724115132}"/>
    <hyperlink ref="A84" r:id="rId63" xr:uid="{82AE8A6F-73F9-4168-A0E1-5CA97EAABB4F}"/>
    <hyperlink ref="A85" r:id="rId64" xr:uid="{14B968F0-E0C7-4EBD-9969-CA616832C99E}"/>
    <hyperlink ref="A86" r:id="rId65" xr:uid="{8E0A4D6B-60B0-41D5-8851-79CFAE36B14F}"/>
    <hyperlink ref="A87" r:id="rId66" xr:uid="{F0F060F9-6932-41AF-9E09-510E9D812282}"/>
    <hyperlink ref="A88" r:id="rId67" xr:uid="{09F60C6D-7748-4307-8032-D40022B6F9A9}"/>
    <hyperlink ref="A89" r:id="rId68" xr:uid="{47389F17-2961-43A7-AA32-DAB0A384D3F3}"/>
    <hyperlink ref="A90" r:id="rId69" xr:uid="{0DA4D208-AE7C-4395-B606-F4B72C5ED40B}"/>
    <hyperlink ref="A91" r:id="rId70" xr:uid="{E2714408-5474-425B-9D2F-28ECFCE3865C}"/>
    <hyperlink ref="A92" r:id="rId71" xr:uid="{CB8946F8-8FF5-440A-8C15-14EC8265AE49}"/>
    <hyperlink ref="A93" r:id="rId72" xr:uid="{B00C3B29-44F6-4523-B606-BC2B10446948}"/>
    <hyperlink ref="A94" r:id="rId73" xr:uid="{40092721-E524-43D0-8909-0C855108A451}"/>
    <hyperlink ref="A95" r:id="rId74" xr:uid="{8EC561BF-D6F5-44AB-B0A2-C79F57C8FEAF}"/>
    <hyperlink ref="A96" r:id="rId75" xr:uid="{A1C4948F-31A1-4E91-A1E5-BE85326A3F4B}"/>
    <hyperlink ref="A106" r:id="rId76" xr:uid="{D84009D4-A65E-4CB8-AB69-20765E890A90}"/>
    <hyperlink ref="A107" r:id="rId77" xr:uid="{72D3C8AB-684F-4152-9D99-94B9A309E1E8}"/>
    <hyperlink ref="A108" r:id="rId78" xr:uid="{5CB77F2F-5DD4-4E7B-96E1-59AB357445F2}"/>
    <hyperlink ref="A109" r:id="rId79" xr:uid="{3C1262AC-3250-4486-A3E9-3213F1C95FCB}"/>
    <hyperlink ref="A110" r:id="rId80" xr:uid="{5CF147D3-C9E3-49F4-B154-2DC6760EA0DA}"/>
    <hyperlink ref="A111" r:id="rId81" xr:uid="{92C8B4A0-DAB3-4D42-8BDB-221DAE78C2A5}"/>
    <hyperlink ref="A116" r:id="rId82" xr:uid="{AD75222A-E986-4FEA-9A46-7A7E1274D0FF}"/>
    <hyperlink ref="A117" r:id="rId83" xr:uid="{0B4E999A-14BA-43C7-A2BB-F01343EE890E}"/>
    <hyperlink ref="A118" r:id="rId84" xr:uid="{AFB9197B-C178-490C-819A-48AB5C83D051}"/>
    <hyperlink ref="A119" r:id="rId85" xr:uid="{A4B18E04-F60B-4102-B0DD-D924297F5691}"/>
    <hyperlink ref="A123" r:id="rId86" xr:uid="{74FD0909-74FE-4751-8410-597647498E64}"/>
    <hyperlink ref="A124" r:id="rId87" xr:uid="{36E54E1D-C2E3-4775-84B5-1EFD86F4499C}"/>
    <hyperlink ref="A125" r:id="rId88" xr:uid="{7CDA14B2-D5DE-41BB-A9F2-8DE598BE26E2}"/>
    <hyperlink ref="A126" r:id="rId89" xr:uid="{EFB9DAD4-BC98-4209-8E2A-9B5274103676}"/>
    <hyperlink ref="A127" r:id="rId90" xr:uid="{40AFD002-58CA-4CE3-80D9-284CC044B26E}"/>
    <hyperlink ref="A128" r:id="rId91" xr:uid="{C925D772-DF51-47A4-A769-73409F428256}"/>
    <hyperlink ref="A129" r:id="rId92" xr:uid="{D9F1E99F-BB06-4105-A5C2-2C3560AAF615}"/>
    <hyperlink ref="A130" r:id="rId93" xr:uid="{3135318B-8674-443B-BB6C-4EB663A51FC1}"/>
    <hyperlink ref="A131" r:id="rId94" xr:uid="{789E7B15-9DC9-4668-A606-C9331E2B3EC0}"/>
    <hyperlink ref="A135" r:id="rId95" xr:uid="{0A7BACFE-D427-431C-8748-7045027ECF80}"/>
    <hyperlink ref="A136" r:id="rId96" xr:uid="{81E6178A-58CE-497F-A99C-F4E77D35EF22}"/>
    <hyperlink ref="A137" r:id="rId97" xr:uid="{6855E95F-1D85-4043-A0A9-368CD7EBBC8B}"/>
    <hyperlink ref="A138" r:id="rId98" xr:uid="{B914091C-6991-445E-B00B-168184051FF2}"/>
    <hyperlink ref="A139" r:id="rId99" xr:uid="{66C707E1-936A-4DF3-A7E3-3956173A4000}"/>
    <hyperlink ref="A140" r:id="rId100" xr:uid="{78E7571B-4761-4EAD-9CC6-95CCAFD68A3F}"/>
    <hyperlink ref="A141" r:id="rId101" xr:uid="{56C1CF83-4940-4D68-949E-5B0283169206}"/>
    <hyperlink ref="A142" r:id="rId102" xr:uid="{D79471BB-BB96-41D9-903B-D2CE8326FBB5}"/>
    <hyperlink ref="A143" r:id="rId103" xr:uid="{DB1B25C9-20C3-4D1C-9A30-A690A47A2A05}"/>
    <hyperlink ref="A144" r:id="rId104" xr:uid="{12E76D1E-5390-4FF3-91B9-3D24E713F884}"/>
    <hyperlink ref="A145" r:id="rId105" xr:uid="{08EAD020-515E-4D39-A8D9-E632965C254A}"/>
    <hyperlink ref="A146" r:id="rId106" xr:uid="{E8C0442E-BBB0-496E-B734-125ACEF60E5D}"/>
    <hyperlink ref="A147" r:id="rId107" xr:uid="{01E606BB-397C-49F7-A7E1-13976A3312B6}"/>
    <hyperlink ref="A148" r:id="rId108" xr:uid="{3F5B39AC-D0A1-4CA1-9A41-787BE357CA44}"/>
    <hyperlink ref="A149" r:id="rId109" xr:uid="{72CA2109-13CB-4693-AE1D-0B9FFACCCE87}"/>
    <hyperlink ref="A150" r:id="rId110" xr:uid="{F2C99462-719D-4D44-9AB6-407512DB77F6}"/>
    <hyperlink ref="A151" r:id="rId111" xr:uid="{71667692-E009-440B-BA38-4E8AE9937F0B}"/>
    <hyperlink ref="A152" r:id="rId112" xr:uid="{7D7CF856-4733-41AE-B009-34E4CE2381C2}"/>
    <hyperlink ref="A153" r:id="rId113" xr:uid="{59F3D4A9-F3CB-45E8-8A5E-BD2F04CDF43D}"/>
    <hyperlink ref="A155" r:id="rId114" xr:uid="{F35957E1-FB3D-48F7-9B76-D51F48B9FAD3}"/>
    <hyperlink ref="A156" r:id="rId115" xr:uid="{C1C454A1-5D69-43C7-BD87-3C34A203F819}"/>
    <hyperlink ref="A157" r:id="rId116" xr:uid="{64F8A322-9580-49CA-BF3C-68C5ED7CB7F9}"/>
    <hyperlink ref="A158" r:id="rId117" xr:uid="{53D2ACC8-F99B-48F2-BD23-194ED9A29191}"/>
    <hyperlink ref="A159" r:id="rId118" xr:uid="{48DE1EAC-DB95-4537-844E-8396FD70D669}"/>
    <hyperlink ref="A160" r:id="rId119" xr:uid="{551DEDA8-4EC2-46F9-A4E3-EBF4FD1EB75F}"/>
    <hyperlink ref="A161" r:id="rId120" xr:uid="{37C355F2-9098-4415-946F-9AFD2D0764A1}"/>
    <hyperlink ref="A162" r:id="rId121" xr:uid="{5F2DF838-912B-457D-973A-F84EF2F35D4C}"/>
    <hyperlink ref="A163" r:id="rId122" xr:uid="{F4CFC315-A456-45BA-BC0B-FBB6C49227B3}"/>
    <hyperlink ref="A164" r:id="rId123" xr:uid="{7A1890FD-D6AA-4649-B6DE-21E63D580552}"/>
    <hyperlink ref="A165" r:id="rId124" xr:uid="{99875882-AF22-439C-9947-F2BC32EC0117}"/>
    <hyperlink ref="A166" r:id="rId125" xr:uid="{03810DD2-41C9-46B4-AD10-63E194C3926A}"/>
    <hyperlink ref="A173" r:id="rId126" xr:uid="{999A40E2-8D3E-4529-9023-E9A4EE268519}"/>
    <hyperlink ref="A174" r:id="rId127" xr:uid="{8341A14A-3595-42C1-8A64-0A1C6445DF9B}"/>
    <hyperlink ref="A175" r:id="rId128" xr:uid="{F37FE094-3D93-4A5E-85DD-BF7F7CAE7049}"/>
    <hyperlink ref="A176" r:id="rId129" xr:uid="{6BD4B25E-16A2-417F-AD39-5AFC7B5F301D}"/>
    <hyperlink ref="A177" r:id="rId130" xr:uid="{3D225EA2-046B-4D25-9BA9-E589CFC3A0AE}"/>
    <hyperlink ref="A178" r:id="rId131" xr:uid="{F5C2A1E0-93A4-47C1-B2E0-9CE2D5811C68}"/>
    <hyperlink ref="A179" r:id="rId132" xr:uid="{5AD3D847-1863-4339-91D6-C26FAFB62AE4}"/>
    <hyperlink ref="A180" r:id="rId133" xr:uid="{38159AE3-4F2C-459C-A3C7-27AA2B9C7513}"/>
    <hyperlink ref="A181" r:id="rId134" xr:uid="{BDAC05AD-D218-49B0-8897-8EC6D69B5A46}"/>
    <hyperlink ref="A182" r:id="rId135" xr:uid="{29CFB925-3F26-413E-8FE6-51479BABFEFA}"/>
    <hyperlink ref="A183" r:id="rId136" xr:uid="{931BB978-9DEC-4573-AA5E-FE99464DEB63}"/>
    <hyperlink ref="A184" r:id="rId137" xr:uid="{2979C3BC-8D41-4499-A681-7CE027F8DD93}"/>
    <hyperlink ref="A185" r:id="rId138" xr:uid="{53CDC258-0BDC-4865-BF71-B4D5E72A4A1A}"/>
    <hyperlink ref="A186" r:id="rId139" xr:uid="{0FCD2183-6B04-4788-A28E-1208E839EB87}"/>
    <hyperlink ref="A187" r:id="rId140" xr:uid="{CA6BEEC2-A38F-43E9-9368-9814FD30967A}"/>
    <hyperlink ref="A188" r:id="rId141" xr:uid="{8D47993E-0F0D-4378-8BF0-8974B8D0BCE0}"/>
    <hyperlink ref="A189" r:id="rId142" xr:uid="{DA7F647B-F3EB-4B51-A714-D47D3306D489}"/>
    <hyperlink ref="A190" r:id="rId143" xr:uid="{F00D4366-AC8A-4767-B1ED-8FB3338A4985}"/>
    <hyperlink ref="A191" r:id="rId144" xr:uid="{71BCEB40-19ED-48B9-B429-B4EF22F644D2}"/>
    <hyperlink ref="A192" r:id="rId145" xr:uid="{266041E6-52D3-4A1E-AD64-3BCD1B709082}"/>
    <hyperlink ref="A193" r:id="rId146" xr:uid="{7EA21A88-0946-4EB9-B7F5-083E44600D12}"/>
    <hyperlink ref="A194" r:id="rId147" xr:uid="{CF877333-3F4B-46FD-B196-2976838ECF7A}"/>
    <hyperlink ref="A195" r:id="rId148" xr:uid="{E8504DAF-B6B7-4CD6-AC93-76970AD2E6C2}"/>
    <hyperlink ref="A199" r:id="rId149" xr:uid="{6F319305-D311-4CCD-812A-9B3EDFF88C49}"/>
    <hyperlink ref="A200" r:id="rId150" xr:uid="{267B6AC2-898C-4382-8179-3788B7238097}"/>
    <hyperlink ref="A201" r:id="rId151" xr:uid="{FC5B6BA3-3336-41A1-AD41-A907E0FEAA21}"/>
    <hyperlink ref="A202" r:id="rId152" xr:uid="{916E01F8-7D9E-4DF8-8471-D8FE4C6E5C29}"/>
    <hyperlink ref="A203" r:id="rId153" xr:uid="{BFB75C4A-9D6B-43B2-9C48-944626816D17}"/>
    <hyperlink ref="A204" r:id="rId154" xr:uid="{E8E878E4-FFB3-4460-B7F2-E1FD9C9EED71}"/>
    <hyperlink ref="A205" r:id="rId155" xr:uid="{EDD94563-EFE9-492D-A9E5-C4BA0A6C360E}"/>
    <hyperlink ref="A206" r:id="rId156" xr:uid="{C8C2E50E-D46B-4E3F-9A23-CD4EF7CAA382}"/>
    <hyperlink ref="A211" r:id="rId157" xr:uid="{286DE7FC-CEC7-47A7-A169-EA58B314CF43}"/>
    <hyperlink ref="A212" r:id="rId158" xr:uid="{DDE518D8-90C0-4920-808A-C523FC21C4FF}"/>
    <hyperlink ref="A213" r:id="rId159" xr:uid="{DE8C3C31-91C9-487E-8D30-197B86AFFE83}"/>
    <hyperlink ref="A214" r:id="rId160" xr:uid="{42CABBF4-FAC8-42FE-96B0-F68A9A9F5158}"/>
    <hyperlink ref="A215" r:id="rId161" xr:uid="{9F65AC66-C3CC-479B-8CFC-2D16502ED15C}"/>
    <hyperlink ref="A216" r:id="rId162" xr:uid="{5FE6EF45-8FB3-419B-A27B-91EF8A46CD24}"/>
    <hyperlink ref="A217" r:id="rId163" xr:uid="{85FD7FC6-6964-40FC-807A-8CC1A1568578}"/>
    <hyperlink ref="A218" r:id="rId164" xr:uid="{9843A75E-0B9B-4FD8-8C04-A02F51553B7F}"/>
    <hyperlink ref="A219" r:id="rId165" xr:uid="{7C3E0555-6D66-48D7-B1DB-0DE2C547F244}"/>
    <hyperlink ref="A223" r:id="rId166" xr:uid="{42A619D7-B5E1-4858-850C-6C10353AFD63}"/>
    <hyperlink ref="A224" r:id="rId167" xr:uid="{3B45241F-C3AC-4EE3-81A3-D0E2F3DDB94F}"/>
    <hyperlink ref="A225" r:id="rId168" xr:uid="{757B8B62-44A9-47E3-8F57-AF7B8BD1979F}"/>
    <hyperlink ref="A226" r:id="rId169" xr:uid="{6E7E18F2-F034-46A0-B741-BC59AEE3529C}"/>
    <hyperlink ref="A227" r:id="rId170" xr:uid="{6FD2733B-A969-4D6E-9827-49ABD4453073}"/>
    <hyperlink ref="A228" r:id="rId171" xr:uid="{27495045-F01E-43F7-B6D9-9DFC1F50E8FB}"/>
    <hyperlink ref="A229" r:id="rId172" xr:uid="{6CE8AF5F-2812-4102-B367-4B5D5B896153}"/>
    <hyperlink ref="A230" r:id="rId173" xr:uid="{352B12F1-B3A8-4DFE-8D2B-9CB6DCB92F9F}"/>
    <hyperlink ref="A231" r:id="rId174" xr:uid="{BDCCB25A-B21B-475B-B549-EFD2EAD75AEF}"/>
    <hyperlink ref="A232" r:id="rId175" xr:uid="{2817EAFE-081E-4E02-8EBA-22F96014CABE}"/>
    <hyperlink ref="A233" r:id="rId176" xr:uid="{FB1ECB23-9805-4B0E-9276-0203B37A619E}"/>
    <hyperlink ref="A234" r:id="rId177" xr:uid="{4BBE4B74-D876-4E6C-BC47-B3FEED3AC7A3}"/>
    <hyperlink ref="A235" r:id="rId178" xr:uid="{5B630CE6-0831-4C54-904B-1A62741AF960}"/>
    <hyperlink ref="A236" r:id="rId179" xr:uid="{04A3BB5A-2659-4DD5-90F1-36875C697B5F}"/>
    <hyperlink ref="A237" r:id="rId180" xr:uid="{1E7B46B4-F42E-4D94-9D38-2DBFA5EA9C0F}"/>
    <hyperlink ref="A238" r:id="rId181" xr:uid="{852CDABD-ADA9-4B82-9F2A-1A63804EF2F1}"/>
    <hyperlink ref="A239" r:id="rId182" xr:uid="{84E5FB2D-EA65-430A-A4B4-10A3440EC3C2}"/>
    <hyperlink ref="A243" r:id="rId183" xr:uid="{657DBC78-8015-4CF2-BD55-D97026BC3F7D}"/>
    <hyperlink ref="A244" r:id="rId184" xr:uid="{48A82E7A-D780-454A-B211-D772A552858F}"/>
    <hyperlink ref="A245" r:id="rId185" xr:uid="{0E1CDAA8-3DFE-4570-8DD7-5B8948A23C87}"/>
    <hyperlink ref="A246" r:id="rId186" xr:uid="{FD986DE6-7E7E-4B54-9C3B-92DDCF8597E8}"/>
    <hyperlink ref="A247" r:id="rId187" xr:uid="{7ABABAED-59FC-4C17-91CC-60D5F825B2EB}"/>
    <hyperlink ref="A248" r:id="rId188" xr:uid="{0D5A4C09-9F37-40D2-887F-658A56DAFA01}"/>
    <hyperlink ref="A249" r:id="rId189" xr:uid="{53E63044-70D7-4014-ABCA-17F3AF25B294}"/>
    <hyperlink ref="A250" r:id="rId190" xr:uid="{C5C9C671-9B0B-480B-941F-387CCE82263C}"/>
    <hyperlink ref="A251" r:id="rId191" xr:uid="{3EE5FDFA-FCE1-49B5-B735-3F09B307F7ED}"/>
    <hyperlink ref="A252" r:id="rId192" xr:uid="{CB50B8B8-87E5-4655-938D-4F38C7CF4184}"/>
    <hyperlink ref="A253" r:id="rId193" xr:uid="{45A5917A-28FB-4CF3-A5B7-EB54CCD0E0E0}"/>
    <hyperlink ref="A254" r:id="rId194" xr:uid="{A589B146-C802-4936-9950-8A832BFCC427}"/>
    <hyperlink ref="A255" r:id="rId195" xr:uid="{8FB5E768-E38D-421A-90FE-81303ACFF395}"/>
    <hyperlink ref="A256" r:id="rId196" xr:uid="{B4362227-7B4E-4C29-932C-83C68AAFA358}"/>
    <hyperlink ref="A257" r:id="rId197" xr:uid="{3C1B85AE-6802-4EB4-A3C2-0A197B47D027}"/>
    <hyperlink ref="A258" r:id="rId198" xr:uid="{71384113-4C86-48FB-B46D-CC77247899CD}"/>
    <hyperlink ref="A259" r:id="rId199" xr:uid="{D909EAE7-F5E1-447A-83AB-989883862E40}"/>
    <hyperlink ref="A260" r:id="rId200" xr:uid="{B36FB7F1-8007-4680-8B55-F9D7FFCF48FF}"/>
    <hyperlink ref="A261" r:id="rId201" xr:uid="{67238F39-E795-461B-8403-2F012708828E}"/>
    <hyperlink ref="A262" r:id="rId202" xr:uid="{B2088D37-03E4-4AA9-A844-EE9F5B008551}"/>
    <hyperlink ref="A263" r:id="rId203" xr:uid="{B0F7E55A-2EC8-4C26-B9B0-F1BE51034C80}"/>
    <hyperlink ref="A264" r:id="rId204" xr:uid="{33941CA0-1CE3-4131-9319-6C5B5FBD2574}"/>
    <hyperlink ref="A265" r:id="rId205" xr:uid="{49797C8C-C475-4690-B1D9-D116E56F4F80}"/>
    <hyperlink ref="A266" r:id="rId206" xr:uid="{12A7EBDC-58A0-4C54-880A-DC40B10764D9}"/>
    <hyperlink ref="A267" r:id="rId207" xr:uid="{33615580-CE4B-4ED1-B03D-45C5BE97BB4E}"/>
    <hyperlink ref="A268" r:id="rId208" xr:uid="{82114975-EF32-4254-A587-CF7934954418}"/>
    <hyperlink ref="A269" r:id="rId209" xr:uid="{B5AC07A3-6EF2-4413-9B29-5B3AA453618B}"/>
    <hyperlink ref="A270" r:id="rId210" xr:uid="{49F1D5B8-3BA9-4353-86FE-494D844A4B9A}"/>
    <hyperlink ref="A271" r:id="rId211" xr:uid="{7A5722F0-4903-4720-A8CF-4C4C5C0391E3}"/>
    <hyperlink ref="A272" r:id="rId212" xr:uid="{FC4FA52C-2C20-4648-AA00-F6FE9B8FC6E0}"/>
    <hyperlink ref="A273" r:id="rId213" xr:uid="{224B90E2-BFAA-42DB-865D-4B0DF7A34A1E}"/>
    <hyperlink ref="A274" r:id="rId214" xr:uid="{78C3D7A4-29B1-47CA-976E-307C91AB8521}"/>
    <hyperlink ref="A281" r:id="rId215" xr:uid="{147DF3C7-BD72-4329-94B7-967F0DE8D617}"/>
    <hyperlink ref="A282" r:id="rId216" xr:uid="{F23A5BA7-3984-4D3E-AD70-47E5D145945D}"/>
    <hyperlink ref="A283" r:id="rId217" xr:uid="{142F236E-23A6-49B8-B936-A9FF7F14DCD7}"/>
    <hyperlink ref="A284" r:id="rId218" xr:uid="{FF0059FD-3D2F-4B50-B513-C15E7F8EFEE9}"/>
    <hyperlink ref="A285" r:id="rId219" xr:uid="{FEC35684-0AB8-415A-8957-CBC24B63C832}"/>
    <hyperlink ref="A286" r:id="rId220" xr:uid="{626F7635-E686-4149-92A1-4BC2FA644090}"/>
    <hyperlink ref="A287" r:id="rId221" xr:uid="{7A63BC6C-BA43-44EA-9BB2-B6C1ED2DCFB5}"/>
    <hyperlink ref="A288" r:id="rId222" xr:uid="{2F16782A-4964-480F-8627-7352313BBADF}"/>
    <hyperlink ref="A289" r:id="rId223" xr:uid="{2F0889E4-BBBF-4D42-8F0E-65DA7379D2D1}"/>
    <hyperlink ref="A290" r:id="rId224" xr:uid="{3427E363-C2E3-416C-98A2-8418A6D94DFF}"/>
    <hyperlink ref="A291" r:id="rId225" xr:uid="{1C20C585-4E22-43BF-9ECB-EF05D78B5198}"/>
    <hyperlink ref="A292" r:id="rId226" xr:uid="{02136C70-7A67-4E1F-BFB9-3248F909D5AD}"/>
    <hyperlink ref="A293" r:id="rId227" xr:uid="{E75A8C8E-6837-4960-8DFC-717B95EAF1B5}"/>
    <hyperlink ref="A294" r:id="rId228" xr:uid="{DC00D774-2B8A-4EA9-B2E3-B42E360FB6B0}"/>
    <hyperlink ref="A295" r:id="rId229" xr:uid="{62EFB848-BF42-461F-8702-9979B38BAAA3}"/>
    <hyperlink ref="A296" r:id="rId230" xr:uid="{5FF8BFFD-BF11-45E5-A57E-471BDFF9EAD8}"/>
    <hyperlink ref="A297" r:id="rId231" xr:uid="{CA67F01A-BDCA-479D-82A5-FDFEEFE701DD}"/>
    <hyperlink ref="A298" r:id="rId232" xr:uid="{E1B7DB56-B58B-4FBF-A9C4-34447FDD96D5}"/>
    <hyperlink ref="A299" r:id="rId233" xr:uid="{2CD5613A-747D-4278-9173-DCDB059076C5}"/>
    <hyperlink ref="A300" r:id="rId234" xr:uid="{A2180D81-86EC-48B2-9BD5-823CB3CBDA8E}"/>
    <hyperlink ref="A301" r:id="rId235" xr:uid="{10AD13B9-44E4-41F0-817A-6130CB25BB51}"/>
    <hyperlink ref="A302" r:id="rId236" xr:uid="{85501E6F-7B93-493C-949C-567F02FAE8E5}"/>
    <hyperlink ref="A303" r:id="rId237" xr:uid="{18AC6523-A313-48F4-928D-1EDF107B014C}"/>
    <hyperlink ref="A304" r:id="rId238" xr:uid="{18A901AC-A0CD-43C0-AE0C-4FCE221525B0}"/>
    <hyperlink ref="A305" r:id="rId239" xr:uid="{1F450381-CD45-4AFB-B06A-CEAF4E807C0E}"/>
    <hyperlink ref="A306" r:id="rId240" xr:uid="{EB160E40-DE82-4F50-9317-C8B0ADE52CD1}"/>
    <hyperlink ref="A307" r:id="rId241" xr:uid="{D8C41459-3FEE-412F-B81E-22762B275033}"/>
    <hyperlink ref="A308" r:id="rId242" xr:uid="{13F5623A-9166-407D-A4C7-3882FE86D92B}"/>
    <hyperlink ref="A309" r:id="rId243" xr:uid="{E7D3C4EF-2AC7-4881-AEC9-49DD81C06834}"/>
    <hyperlink ref="A310" r:id="rId244" xr:uid="{8B580DA9-9D38-4B0B-98D4-91C66358B412}"/>
    <hyperlink ref="A311" r:id="rId245" xr:uid="{19655102-4DE5-4FCC-A7AC-5386989F49D1}"/>
    <hyperlink ref="A312" r:id="rId246" xr:uid="{A59AC590-2E2B-49D4-88CD-057C7C629B74}"/>
    <hyperlink ref="A313" r:id="rId247" xr:uid="{EAD056EC-2F81-4A4B-B7E7-1657CFE8F722}"/>
    <hyperlink ref="A314" r:id="rId248" xr:uid="{B7621702-9614-4DDD-B1C5-1535E13F760B}"/>
    <hyperlink ref="A315" r:id="rId249" xr:uid="{9A56746E-418A-49E9-97F0-63F495E4C7C4}"/>
    <hyperlink ref="A316" r:id="rId250" xr:uid="{941BAFAD-6A6E-4336-BA68-46B0198BE17B}"/>
    <hyperlink ref="A317" r:id="rId251" xr:uid="{84CD9E28-9409-4419-A7F8-514085F616FC}"/>
    <hyperlink ref="A365" r:id="rId252" xr:uid="{1D5B0F15-CDC1-427D-B9A1-FDBEACB6205F}"/>
    <hyperlink ref="A366" r:id="rId253" xr:uid="{C1A65963-9358-4272-B90C-B93E6C99737A}"/>
    <hyperlink ref="A368" r:id="rId254" xr:uid="{071B5734-AC80-4012-95FD-7AD87C9D750A}"/>
    <hyperlink ref="A369" r:id="rId255" xr:uid="{9E7012BA-80A6-4FED-B226-BF5815A92F8B}"/>
    <hyperlink ref="A370" r:id="rId256" xr:uid="{9E43C4B9-84AF-46DB-A987-0015619BCDA5}"/>
    <hyperlink ref="A318" r:id="rId257" xr:uid="{83D5A75A-5D7F-44F2-8275-BFA611BB275E}"/>
    <hyperlink ref="A319" r:id="rId258" xr:uid="{9056162F-98AA-436A-A370-E0595A12FBF2}"/>
    <hyperlink ref="A320" r:id="rId259" xr:uid="{80367941-848A-4B9B-B081-B1329A315567}"/>
    <hyperlink ref="A325" r:id="rId260" xr:uid="{0808B90E-6FAA-44EC-8623-7245318A5DA1}"/>
    <hyperlink ref="A326" r:id="rId261" xr:uid="{360ACA35-E12E-48EC-82CC-CE01ED2B7950}"/>
    <hyperlink ref="A327" r:id="rId262" xr:uid="{8EA65ADE-8A9C-4F08-BFF1-1B93A8FB771F}"/>
    <hyperlink ref="A328" r:id="rId263" xr:uid="{C2E80283-F5D1-4569-AD79-AC6AF8BD54EF}"/>
    <hyperlink ref="A329" r:id="rId264" xr:uid="{3D0CF6A3-8640-439B-B77E-DA49F89CD8CF}"/>
    <hyperlink ref="A330" r:id="rId265" xr:uid="{55FBD1C2-7A5A-409B-9252-15DB2D7E73D9}"/>
    <hyperlink ref="A331" r:id="rId266" xr:uid="{8E2F3E04-C2E8-459B-B0FF-9CEDE2CE67DA}"/>
    <hyperlink ref="A332" r:id="rId267" xr:uid="{EE5ACBD0-7FBE-49D7-8FB7-8E36C0840FD6}"/>
    <hyperlink ref="A333" r:id="rId268" xr:uid="{D32DC28F-7580-413F-93FA-D5C4825ADA08}"/>
    <hyperlink ref="A334" r:id="rId269" xr:uid="{F9F617B2-BF35-4913-AD54-F22C25017A42}"/>
    <hyperlink ref="A342" r:id="rId270" xr:uid="{7FB64BE7-1921-474F-AAB9-65A2E1592FEA}"/>
    <hyperlink ref="A343" r:id="rId271" xr:uid="{B6B32314-5D1C-4CA2-845D-AA5F4BE163C1}"/>
    <hyperlink ref="A344" r:id="rId272" xr:uid="{9494A4AD-D63D-4231-BFA5-945F10CE59E6}"/>
    <hyperlink ref="A345" r:id="rId273" xr:uid="{96551595-042B-429F-AA47-FE782BEFD54F}"/>
    <hyperlink ref="A346" r:id="rId274" xr:uid="{B8C4D6F2-71C2-4F65-9BE4-B3DDB1507E0C}"/>
    <hyperlink ref="A347" r:id="rId275" xr:uid="{17E60063-9FCC-452C-984E-EAB0B9536B88}"/>
    <hyperlink ref="A348" r:id="rId276" xr:uid="{44321100-FBCF-4264-81BD-25EBBB5138F0}"/>
    <hyperlink ref="A349" r:id="rId277" xr:uid="{C75C2FF9-1670-44C9-BDD2-366E9FB57A1E}"/>
    <hyperlink ref="A350" r:id="rId278" xr:uid="{FE729300-47A5-4960-B9D6-DA7EF05E5E4A}"/>
    <hyperlink ref="A351" r:id="rId279" xr:uid="{1F3AE932-599B-4E7A-8713-B9C0051E30FE}"/>
    <hyperlink ref="A352" r:id="rId280" xr:uid="{E8ECD171-C189-40F3-B360-6AC3BD51DEDB}"/>
    <hyperlink ref="A358" r:id="rId281" xr:uid="{30C39F0E-C42F-48BD-861D-772FB47848F4}"/>
    <hyperlink ref="A359" r:id="rId282" xr:uid="{6D2E5175-FADC-4C0B-BA8E-D2DBD041B114}"/>
    <hyperlink ref="A360" r:id="rId283" xr:uid="{3AA88542-2AD8-40B7-B603-EF0E6D73D39E}"/>
    <hyperlink ref="A361" r:id="rId284" xr:uid="{AB459FE5-ADD9-4308-965A-B6C39C764C0D}"/>
    <hyperlink ref="A362" r:id="rId285" xr:uid="{5A747345-A2DD-488C-BEBC-9D3CBA594E96}"/>
    <hyperlink ref="A363" r:id="rId286" xr:uid="{B205A201-E055-4E03-B22F-CCF6C5EF514B}"/>
    <hyperlink ref="A364" r:id="rId287" xr:uid="{63E2F72C-C919-49A9-BC03-B0ACED0E4AE7}"/>
    <hyperlink ref="A372" r:id="rId288" xr:uid="{74EC09E4-9F6D-472D-AFDA-468A8CE71DEC}"/>
    <hyperlink ref="A373" r:id="rId289" xr:uid="{06C5337E-3847-40B5-94C3-8F8B5BB6EC0B}"/>
    <hyperlink ref="A374" r:id="rId290" xr:uid="{6C8A29D6-038D-4159-B712-FD9E78214285}"/>
    <hyperlink ref="A375" r:id="rId291" xr:uid="{80B948A0-A012-4703-98A8-6A83D19D0006}"/>
    <hyperlink ref="A376" r:id="rId292" xr:uid="{6DABA4C4-AA5D-4396-A801-D379BD0E2EE8}"/>
  </hyperlinks>
  <pageMargins left="0.7" right="0.7" top="0.7" bottom="0.7" header="0.5" footer="0.5"/>
  <pageSetup scale="32" fitToHeight="990" orientation="landscape" useFirstPageNumber="1" r:id="rId293"/>
  <headerFooter alignWithMargins="0">
    <oddHeader>&amp;R&amp;B&amp;D &amp;T</oddHeader>
    <oddFooter>&amp;C&amp;B Page &amp;P of &amp;N</oddFooter>
  </headerFooter>
  <rowBreaks count="1" manualBreakCount="1">
    <brk id="3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AA280-2245-4C9D-816F-94A0A0E11F05}">
  <sheetPr codeName="Sheet3">
    <tabColor rgb="FFFFC000"/>
    <pageSetUpPr fitToPage="1"/>
  </sheetPr>
  <dimension ref="A1:F367"/>
  <sheetViews>
    <sheetView workbookViewId="0">
      <pane ySplit="3" topLeftCell="A55" activePane="bottomLeft" state="frozen"/>
      <selection sqref="A1:O1"/>
      <selection pane="bottomLeft" sqref="A1:O1"/>
    </sheetView>
  </sheetViews>
  <sheetFormatPr defaultColWidth="9.140625" defaultRowHeight="12.75" x14ac:dyDescent="0.2"/>
  <cols>
    <col min="1" max="1" width="11.140625" bestFit="1" customWidth="1"/>
    <col min="2" max="2" width="51.7109375" bestFit="1" customWidth="1"/>
    <col min="3" max="3" width="16" style="14" hidden="1" customWidth="1"/>
    <col min="4" max="5" width="16" style="14" bestFit="1" customWidth="1"/>
    <col min="6" max="6" width="28.5703125" bestFit="1" customWidth="1"/>
  </cols>
  <sheetData>
    <row r="1" spans="1:5" x14ac:dyDescent="0.2">
      <c r="A1" s="137" t="s">
        <v>685</v>
      </c>
      <c r="B1" s="137"/>
      <c r="C1" s="137"/>
      <c r="D1" s="137"/>
      <c r="E1" s="137"/>
    </row>
    <row r="2" spans="1:5" x14ac:dyDescent="0.2">
      <c r="A2" s="2" t="s">
        <v>0</v>
      </c>
      <c r="B2" s="2" t="s">
        <v>0</v>
      </c>
      <c r="C2" s="7" t="s">
        <v>1</v>
      </c>
      <c r="D2" s="7" t="s">
        <v>1</v>
      </c>
      <c r="E2" s="18" t="s">
        <v>1</v>
      </c>
    </row>
    <row r="3" spans="1:5" x14ac:dyDescent="0.2">
      <c r="A3" s="3" t="s">
        <v>2</v>
      </c>
      <c r="B3" s="3" t="s">
        <v>3</v>
      </c>
      <c r="C3" s="8" t="s">
        <v>4</v>
      </c>
      <c r="D3" s="8" t="s">
        <v>682</v>
      </c>
      <c r="E3" s="19" t="s">
        <v>683</v>
      </c>
    </row>
    <row r="4" spans="1:5" x14ac:dyDescent="0.2">
      <c r="A4" s="4" t="s">
        <v>5</v>
      </c>
      <c r="B4" s="4" t="s">
        <v>6</v>
      </c>
      <c r="C4" s="9"/>
      <c r="D4" s="9"/>
      <c r="E4" s="9"/>
    </row>
    <row r="5" spans="1:5" x14ac:dyDescent="0.2">
      <c r="A5" s="6"/>
      <c r="B5" s="6"/>
      <c r="C5" s="10"/>
      <c r="D5" s="10"/>
      <c r="E5" s="10"/>
    </row>
    <row r="6" spans="1:5" x14ac:dyDescent="0.2">
      <c r="A6" s="4" t="s">
        <v>7</v>
      </c>
      <c r="B6" s="4" t="s">
        <v>8</v>
      </c>
      <c r="C6" s="9"/>
      <c r="D6" s="9"/>
      <c r="E6" s="9"/>
    </row>
    <row r="7" spans="1:5" x14ac:dyDescent="0.2">
      <c r="A7" s="4" t="s">
        <v>9</v>
      </c>
      <c r="B7" s="4" t="s">
        <v>10</v>
      </c>
      <c r="C7" s="9"/>
      <c r="D7" s="9"/>
      <c r="E7" s="9"/>
    </row>
    <row r="8" spans="1:5" x14ac:dyDescent="0.2">
      <c r="A8" s="5" t="s">
        <v>11</v>
      </c>
      <c r="B8" s="5" t="s">
        <v>12</v>
      </c>
      <c r="C8" s="11">
        <v>0</v>
      </c>
      <c r="D8" s="11">
        <v>0</v>
      </c>
      <c r="E8" s="11">
        <v>0</v>
      </c>
    </row>
    <row r="9" spans="1:5" x14ac:dyDescent="0.2">
      <c r="A9" s="5" t="s">
        <v>13</v>
      </c>
      <c r="B9" s="5" t="s">
        <v>14</v>
      </c>
      <c r="C9" s="11">
        <v>0</v>
      </c>
      <c r="D9" s="11">
        <v>0</v>
      </c>
      <c r="E9" s="11">
        <v>0</v>
      </c>
    </row>
    <row r="10" spans="1:5" x14ac:dyDescent="0.2">
      <c r="A10" s="5" t="s">
        <v>15</v>
      </c>
      <c r="B10" s="5" t="s">
        <v>16</v>
      </c>
      <c r="C10" s="11">
        <v>0</v>
      </c>
      <c r="D10" s="11">
        <v>0</v>
      </c>
      <c r="E10" s="11">
        <v>0</v>
      </c>
    </row>
    <row r="11" spans="1:5" x14ac:dyDescent="0.2">
      <c r="A11" s="5" t="s">
        <v>17</v>
      </c>
      <c r="B11" s="5" t="s">
        <v>18</v>
      </c>
      <c r="C11" s="11">
        <v>0</v>
      </c>
      <c r="D11" s="11">
        <v>0</v>
      </c>
      <c r="E11" s="11">
        <v>0</v>
      </c>
    </row>
    <row r="12" spans="1:5" x14ac:dyDescent="0.2">
      <c r="A12" s="5" t="s">
        <v>19</v>
      </c>
      <c r="B12" s="5" t="s">
        <v>20</v>
      </c>
      <c r="C12" s="11">
        <v>0</v>
      </c>
      <c r="D12" s="11">
        <v>0</v>
      </c>
      <c r="E12" s="11">
        <v>0</v>
      </c>
    </row>
    <row r="13" spans="1:5" x14ac:dyDescent="0.2">
      <c r="A13" s="5" t="s">
        <v>21</v>
      </c>
      <c r="B13" s="5" t="s">
        <v>22</v>
      </c>
      <c r="C13" s="11">
        <v>0</v>
      </c>
      <c r="D13" s="11">
        <v>0</v>
      </c>
      <c r="E13" s="11">
        <v>0</v>
      </c>
    </row>
    <row r="14" spans="1:5" x14ac:dyDescent="0.2">
      <c r="A14" s="5" t="s">
        <v>23</v>
      </c>
      <c r="B14" s="5" t="s">
        <v>24</v>
      </c>
      <c r="C14" s="11">
        <v>0</v>
      </c>
      <c r="D14" s="11">
        <v>0</v>
      </c>
      <c r="E14" s="11">
        <v>0</v>
      </c>
    </row>
    <row r="15" spans="1:5" x14ac:dyDescent="0.2">
      <c r="A15" s="5" t="s">
        <v>25</v>
      </c>
      <c r="B15" s="5" t="s">
        <v>26</v>
      </c>
      <c r="C15" s="11">
        <v>0</v>
      </c>
      <c r="D15" s="11">
        <v>0</v>
      </c>
      <c r="E15" s="11">
        <v>0</v>
      </c>
    </row>
    <row r="16" spans="1:5" x14ac:dyDescent="0.2">
      <c r="A16" s="5" t="s">
        <v>27</v>
      </c>
      <c r="B16" s="5" t="s">
        <v>28</v>
      </c>
      <c r="C16" s="11">
        <v>0</v>
      </c>
      <c r="D16" s="11">
        <v>0</v>
      </c>
      <c r="E16" s="11">
        <v>0</v>
      </c>
    </row>
    <row r="17" spans="1:5" x14ac:dyDescent="0.2">
      <c r="A17" s="5" t="s">
        <v>29</v>
      </c>
      <c r="B17" s="5" t="s">
        <v>30</v>
      </c>
      <c r="C17" s="11">
        <v>0</v>
      </c>
      <c r="D17" s="11">
        <v>0</v>
      </c>
      <c r="E17" s="11">
        <v>0</v>
      </c>
    </row>
    <row r="18" spans="1:5" x14ac:dyDescent="0.2">
      <c r="A18" s="5" t="s">
        <v>31</v>
      </c>
      <c r="B18" s="5" t="s">
        <v>32</v>
      </c>
      <c r="C18" s="11">
        <v>0</v>
      </c>
      <c r="D18" s="11">
        <v>0</v>
      </c>
      <c r="E18" s="11">
        <v>0</v>
      </c>
    </row>
    <row r="19" spans="1:5" x14ac:dyDescent="0.2">
      <c r="A19" s="5" t="s">
        <v>33</v>
      </c>
      <c r="B19" s="5" t="s">
        <v>34</v>
      </c>
      <c r="C19" s="11">
        <v>0</v>
      </c>
      <c r="D19" s="11">
        <v>0</v>
      </c>
      <c r="E19" s="11">
        <v>0</v>
      </c>
    </row>
    <row r="20" spans="1:5" x14ac:dyDescent="0.2">
      <c r="A20" s="5" t="s">
        <v>35</v>
      </c>
      <c r="B20" s="5" t="s">
        <v>36</v>
      </c>
      <c r="C20" s="11">
        <v>0</v>
      </c>
      <c r="D20" s="11">
        <v>0</v>
      </c>
      <c r="E20" s="11">
        <v>0</v>
      </c>
    </row>
    <row r="21" spans="1:5" x14ac:dyDescent="0.2">
      <c r="A21" s="5" t="s">
        <v>37</v>
      </c>
      <c r="B21" s="5" t="s">
        <v>38</v>
      </c>
      <c r="C21" s="11">
        <v>0</v>
      </c>
      <c r="D21" s="11">
        <v>0</v>
      </c>
      <c r="E21" s="11">
        <v>0</v>
      </c>
    </row>
    <row r="22" spans="1:5" x14ac:dyDescent="0.2">
      <c r="A22" s="5" t="s">
        <v>39</v>
      </c>
      <c r="B22" s="5" t="s">
        <v>40</v>
      </c>
      <c r="C22" s="11">
        <v>0</v>
      </c>
      <c r="D22" s="11">
        <v>0</v>
      </c>
      <c r="E22" s="11">
        <v>0</v>
      </c>
    </row>
    <row r="23" spans="1:5" x14ac:dyDescent="0.2">
      <c r="A23" s="5" t="s">
        <v>41</v>
      </c>
      <c r="B23" s="5" t="s">
        <v>42</v>
      </c>
      <c r="C23" s="11">
        <v>0</v>
      </c>
      <c r="D23" s="11">
        <v>0</v>
      </c>
      <c r="E23" s="11">
        <v>0</v>
      </c>
    </row>
    <row r="24" spans="1:5" x14ac:dyDescent="0.2">
      <c r="A24" s="5" t="s">
        <v>43</v>
      </c>
      <c r="B24" s="5" t="s">
        <v>44</v>
      </c>
      <c r="C24" s="11">
        <v>0</v>
      </c>
      <c r="D24" s="11">
        <v>0</v>
      </c>
      <c r="E24" s="11">
        <v>0</v>
      </c>
    </row>
    <row r="25" spans="1:5" x14ac:dyDescent="0.2">
      <c r="A25" s="5" t="s">
        <v>45</v>
      </c>
      <c r="B25" s="5" t="s">
        <v>46</v>
      </c>
      <c r="C25" s="11">
        <v>0</v>
      </c>
      <c r="D25" s="11">
        <v>0</v>
      </c>
      <c r="E25" s="11">
        <v>0</v>
      </c>
    </row>
    <row r="26" spans="1:5" x14ac:dyDescent="0.2">
      <c r="A26" s="5" t="s">
        <v>47</v>
      </c>
      <c r="B26" s="5" t="s">
        <v>48</v>
      </c>
      <c r="C26" s="12">
        <v>0</v>
      </c>
      <c r="D26" s="12">
        <v>0</v>
      </c>
      <c r="E26" s="11">
        <v>0</v>
      </c>
    </row>
    <row r="27" spans="1:5" x14ac:dyDescent="0.2">
      <c r="A27" s="4" t="s">
        <v>49</v>
      </c>
      <c r="B27" s="4" t="s">
        <v>50</v>
      </c>
      <c r="C27" s="15">
        <v>0</v>
      </c>
      <c r="D27" s="15">
        <v>0</v>
      </c>
      <c r="E27" s="15">
        <f>SUM(E8:E26)</f>
        <v>0</v>
      </c>
    </row>
    <row r="28" spans="1:5" x14ac:dyDescent="0.2">
      <c r="A28" s="6"/>
      <c r="B28" s="6"/>
      <c r="C28" s="10"/>
      <c r="D28" s="10"/>
      <c r="E28" s="10"/>
    </row>
    <row r="29" spans="1:5" x14ac:dyDescent="0.2">
      <c r="A29" s="4" t="s">
        <v>51</v>
      </c>
      <c r="B29" s="4" t="s">
        <v>52</v>
      </c>
      <c r="C29" s="9"/>
      <c r="D29" s="9"/>
      <c r="E29" s="9"/>
    </row>
    <row r="30" spans="1:5" x14ac:dyDescent="0.2">
      <c r="A30" s="5" t="s">
        <v>53</v>
      </c>
      <c r="B30" s="5" t="s">
        <v>54</v>
      </c>
      <c r="C30" s="11">
        <v>0</v>
      </c>
      <c r="D30" s="11">
        <v>0</v>
      </c>
      <c r="E30" s="11">
        <v>0</v>
      </c>
    </row>
    <row r="31" spans="1:5" x14ac:dyDescent="0.2">
      <c r="A31" s="5" t="s">
        <v>55</v>
      </c>
      <c r="B31" s="5" t="s">
        <v>56</v>
      </c>
      <c r="C31" s="11">
        <v>0</v>
      </c>
      <c r="D31" s="11">
        <v>0</v>
      </c>
      <c r="E31" s="11">
        <v>0</v>
      </c>
    </row>
    <row r="32" spans="1:5" x14ac:dyDescent="0.2">
      <c r="A32" s="5" t="s">
        <v>57</v>
      </c>
      <c r="B32" s="5" t="s">
        <v>58</v>
      </c>
      <c r="C32" s="11">
        <v>0</v>
      </c>
      <c r="D32" s="11">
        <v>0</v>
      </c>
      <c r="E32" s="11">
        <v>0</v>
      </c>
    </row>
    <row r="33" spans="1:5" x14ac:dyDescent="0.2">
      <c r="A33" s="5" t="s">
        <v>59</v>
      </c>
      <c r="B33" s="5" t="s">
        <v>60</v>
      </c>
      <c r="C33" s="11">
        <v>0</v>
      </c>
      <c r="D33" s="11">
        <v>0</v>
      </c>
      <c r="E33" s="11">
        <v>0</v>
      </c>
    </row>
    <row r="34" spans="1:5" x14ac:dyDescent="0.2">
      <c r="A34" s="5" t="s">
        <v>61</v>
      </c>
      <c r="B34" s="5" t="s">
        <v>62</v>
      </c>
      <c r="C34" s="11">
        <v>0</v>
      </c>
      <c r="D34" s="11">
        <v>0</v>
      </c>
      <c r="E34" s="11">
        <v>0</v>
      </c>
    </row>
    <row r="35" spans="1:5" x14ac:dyDescent="0.2">
      <c r="A35" s="5" t="s">
        <v>63</v>
      </c>
      <c r="B35" s="5" t="s">
        <v>64</v>
      </c>
      <c r="C35" s="11">
        <v>0</v>
      </c>
      <c r="D35" s="11">
        <v>0</v>
      </c>
      <c r="E35" s="11">
        <v>0</v>
      </c>
    </row>
    <row r="36" spans="1:5" x14ac:dyDescent="0.2">
      <c r="A36" s="5" t="s">
        <v>65</v>
      </c>
      <c r="B36" s="5" t="s">
        <v>66</v>
      </c>
      <c r="C36" s="11">
        <v>0</v>
      </c>
      <c r="D36" s="11">
        <v>0</v>
      </c>
      <c r="E36" s="11">
        <v>0</v>
      </c>
    </row>
    <row r="37" spans="1:5" x14ac:dyDescent="0.2">
      <c r="A37" s="5" t="s">
        <v>67</v>
      </c>
      <c r="B37" s="5" t="s">
        <v>68</v>
      </c>
      <c r="C37" s="11">
        <v>0</v>
      </c>
      <c r="D37" s="11">
        <v>0</v>
      </c>
      <c r="E37" s="11">
        <v>0</v>
      </c>
    </row>
    <row r="38" spans="1:5" x14ac:dyDescent="0.2">
      <c r="A38" s="5" t="s">
        <v>69</v>
      </c>
      <c r="B38" s="5" t="s">
        <v>70</v>
      </c>
      <c r="C38" s="11">
        <v>0</v>
      </c>
      <c r="D38" s="11">
        <v>0</v>
      </c>
      <c r="E38" s="11">
        <v>0</v>
      </c>
    </row>
    <row r="39" spans="1:5" x14ac:dyDescent="0.2">
      <c r="A39" s="5" t="s">
        <v>71</v>
      </c>
      <c r="B39" s="5" t="s">
        <v>72</v>
      </c>
      <c r="C39" s="11">
        <v>0</v>
      </c>
      <c r="D39" s="11">
        <v>0</v>
      </c>
      <c r="E39" s="11">
        <v>0</v>
      </c>
    </row>
    <row r="40" spans="1:5" x14ac:dyDescent="0.2">
      <c r="A40" s="5" t="s">
        <v>73</v>
      </c>
      <c r="B40" s="5" t="s">
        <v>74</v>
      </c>
      <c r="C40" s="11">
        <v>0</v>
      </c>
      <c r="D40" s="11">
        <v>0</v>
      </c>
      <c r="E40" s="11">
        <v>0</v>
      </c>
    </row>
    <row r="41" spans="1:5" x14ac:dyDescent="0.2">
      <c r="A41" s="5" t="s">
        <v>75</v>
      </c>
      <c r="B41" s="5" t="s">
        <v>76</v>
      </c>
      <c r="C41" s="11">
        <v>0</v>
      </c>
      <c r="D41" s="11">
        <v>0</v>
      </c>
      <c r="E41" s="11">
        <v>0</v>
      </c>
    </row>
    <row r="42" spans="1:5" x14ac:dyDescent="0.2">
      <c r="A42" s="5" t="s">
        <v>77</v>
      </c>
      <c r="B42" s="5" t="s">
        <v>78</v>
      </c>
      <c r="C42" s="11">
        <v>0</v>
      </c>
      <c r="D42" s="11">
        <v>0</v>
      </c>
      <c r="E42" s="11">
        <v>0</v>
      </c>
    </row>
    <row r="43" spans="1:5" x14ac:dyDescent="0.2">
      <c r="A43" s="5" t="s">
        <v>79</v>
      </c>
      <c r="B43" s="5" t="s">
        <v>80</v>
      </c>
      <c r="C43" s="11">
        <v>0</v>
      </c>
      <c r="D43" s="11">
        <v>0</v>
      </c>
      <c r="E43" s="11">
        <v>0</v>
      </c>
    </row>
    <row r="44" spans="1:5" x14ac:dyDescent="0.2">
      <c r="A44" s="5" t="s">
        <v>81</v>
      </c>
      <c r="B44" s="5" t="s">
        <v>82</v>
      </c>
      <c r="C44" s="11">
        <v>0</v>
      </c>
      <c r="D44" s="11">
        <v>0</v>
      </c>
      <c r="E44" s="11">
        <v>0</v>
      </c>
    </row>
    <row r="45" spans="1:5" x14ac:dyDescent="0.2">
      <c r="A45" s="6"/>
      <c r="B45" s="6"/>
      <c r="C45" s="10"/>
      <c r="D45" s="10"/>
      <c r="E45" s="10"/>
    </row>
    <row r="46" spans="1:5" x14ac:dyDescent="0.2">
      <c r="A46" s="5" t="s">
        <v>83</v>
      </c>
      <c r="B46" s="5" t="s">
        <v>84</v>
      </c>
      <c r="C46" s="9"/>
      <c r="D46" s="9"/>
      <c r="E46" s="9"/>
    </row>
    <row r="47" spans="1:5" x14ac:dyDescent="0.2">
      <c r="A47" s="5" t="s">
        <v>85</v>
      </c>
      <c r="B47" s="5" t="s">
        <v>86</v>
      </c>
      <c r="C47" s="11">
        <v>0</v>
      </c>
      <c r="D47" s="11">
        <v>0</v>
      </c>
      <c r="E47" s="11">
        <v>0</v>
      </c>
    </row>
    <row r="48" spans="1:5" ht="12" customHeight="1" x14ac:dyDescent="0.2">
      <c r="A48" s="5" t="s">
        <v>87</v>
      </c>
      <c r="B48" s="5" t="s">
        <v>88</v>
      </c>
      <c r="C48" s="11">
        <v>0</v>
      </c>
      <c r="D48" s="11">
        <v>0</v>
      </c>
      <c r="E48" s="11">
        <v>0</v>
      </c>
    </row>
    <row r="49" spans="1:5" x14ac:dyDescent="0.2">
      <c r="A49" s="5" t="s">
        <v>89</v>
      </c>
      <c r="B49" s="5" t="s">
        <v>90</v>
      </c>
      <c r="C49" s="12">
        <v>0</v>
      </c>
      <c r="D49" s="12">
        <v>0</v>
      </c>
      <c r="E49" s="11">
        <v>0</v>
      </c>
    </row>
    <row r="50" spans="1:5" x14ac:dyDescent="0.2">
      <c r="A50" s="4" t="s">
        <v>91</v>
      </c>
      <c r="B50" s="4" t="s">
        <v>92</v>
      </c>
      <c r="C50" s="38">
        <v>0</v>
      </c>
      <c r="D50" s="38">
        <v>0</v>
      </c>
      <c r="E50" s="31">
        <v>0</v>
      </c>
    </row>
    <row r="51" spans="1:5" x14ac:dyDescent="0.2">
      <c r="A51" s="4" t="s">
        <v>93</v>
      </c>
      <c r="B51" s="4" t="s">
        <v>94</v>
      </c>
      <c r="C51" s="39">
        <v>0</v>
      </c>
      <c r="D51" s="39">
        <v>0</v>
      </c>
      <c r="E51" s="31">
        <v>0</v>
      </c>
    </row>
    <row r="52" spans="1:5" x14ac:dyDescent="0.2">
      <c r="A52" s="4" t="s">
        <v>95</v>
      </c>
      <c r="B52" s="4" t="s">
        <v>96</v>
      </c>
      <c r="C52" s="39">
        <v>0</v>
      </c>
      <c r="D52" s="39">
        <v>0</v>
      </c>
      <c r="E52" s="39">
        <f>SUM(E50:E51)</f>
        <v>0</v>
      </c>
    </row>
    <row r="53" spans="1:5" x14ac:dyDescent="0.2">
      <c r="A53" s="6"/>
      <c r="B53" s="6"/>
      <c r="C53" s="10"/>
      <c r="D53" s="10"/>
      <c r="E53" s="10"/>
    </row>
    <row r="54" spans="1:5" s="16" customFormat="1" x14ac:dyDescent="0.2">
      <c r="A54" s="4" t="s">
        <v>97</v>
      </c>
      <c r="B54" s="4" t="s">
        <v>98</v>
      </c>
      <c r="C54" s="17"/>
      <c r="D54" s="17"/>
      <c r="E54" s="17"/>
    </row>
    <row r="55" spans="1:5" x14ac:dyDescent="0.2">
      <c r="A55" s="5" t="s">
        <v>99</v>
      </c>
      <c r="B55" s="5" t="s">
        <v>100</v>
      </c>
      <c r="C55" s="11">
        <v>0</v>
      </c>
      <c r="D55" s="11">
        <v>0</v>
      </c>
      <c r="E55" s="11">
        <v>0</v>
      </c>
    </row>
    <row r="56" spans="1:5" x14ac:dyDescent="0.2">
      <c r="A56" s="5" t="s">
        <v>101</v>
      </c>
      <c r="B56" s="5" t="s">
        <v>102</v>
      </c>
      <c r="C56" s="11">
        <v>0</v>
      </c>
      <c r="D56" s="11">
        <v>0</v>
      </c>
      <c r="E56" s="11">
        <v>0</v>
      </c>
    </row>
    <row r="57" spans="1:5" x14ac:dyDescent="0.2">
      <c r="A57" s="5" t="s">
        <v>103</v>
      </c>
      <c r="B57" s="5" t="s">
        <v>104</v>
      </c>
      <c r="C57" s="11">
        <v>0</v>
      </c>
      <c r="D57" s="11">
        <v>0</v>
      </c>
      <c r="E57" s="11">
        <v>0</v>
      </c>
    </row>
    <row r="58" spans="1:5" x14ac:dyDescent="0.2">
      <c r="A58" s="5" t="s">
        <v>105</v>
      </c>
      <c r="B58" s="5" t="s">
        <v>106</v>
      </c>
      <c r="C58" s="11">
        <v>97704</v>
      </c>
      <c r="D58" s="11">
        <v>65000</v>
      </c>
      <c r="E58" s="11">
        <v>39487.199999999997</v>
      </c>
    </row>
    <row r="59" spans="1:5" x14ac:dyDescent="0.2">
      <c r="A59" s="5" t="s">
        <v>107</v>
      </c>
      <c r="B59" s="5" t="s">
        <v>108</v>
      </c>
      <c r="C59" s="11">
        <v>0</v>
      </c>
      <c r="D59" s="11">
        <v>0</v>
      </c>
      <c r="E59" s="11">
        <v>0</v>
      </c>
    </row>
    <row r="60" spans="1:5" x14ac:dyDescent="0.2">
      <c r="A60" s="5" t="s">
        <v>109</v>
      </c>
      <c r="B60" s="5" t="s">
        <v>110</v>
      </c>
      <c r="C60" s="11">
        <v>0</v>
      </c>
      <c r="D60" s="11">
        <v>0</v>
      </c>
      <c r="E60" s="11">
        <v>0</v>
      </c>
    </row>
    <row r="61" spans="1:5" x14ac:dyDescent="0.2">
      <c r="A61" s="5" t="s">
        <v>111</v>
      </c>
      <c r="B61" s="5" t="s">
        <v>112</v>
      </c>
      <c r="C61" s="11">
        <v>0</v>
      </c>
      <c r="D61" s="11">
        <v>0</v>
      </c>
      <c r="E61" s="11">
        <v>0</v>
      </c>
    </row>
    <row r="62" spans="1:5" x14ac:dyDescent="0.2">
      <c r="A62" s="5" t="s">
        <v>113</v>
      </c>
      <c r="B62" s="5" t="s">
        <v>114</v>
      </c>
      <c r="C62" s="11">
        <v>0</v>
      </c>
      <c r="D62" s="11">
        <v>0</v>
      </c>
      <c r="E62" s="11">
        <v>0</v>
      </c>
    </row>
    <row r="63" spans="1:5" x14ac:dyDescent="0.2">
      <c r="A63" s="5" t="s">
        <v>115</v>
      </c>
      <c r="B63" s="5" t="s">
        <v>116</v>
      </c>
      <c r="C63" s="11">
        <v>0</v>
      </c>
      <c r="D63" s="11">
        <v>0</v>
      </c>
      <c r="E63" s="11">
        <v>0</v>
      </c>
    </row>
    <row r="64" spans="1:5" x14ac:dyDescent="0.2">
      <c r="A64" s="5" t="s">
        <v>117</v>
      </c>
      <c r="B64" s="5" t="s">
        <v>118</v>
      </c>
      <c r="C64" s="11">
        <v>0</v>
      </c>
      <c r="D64" s="11">
        <v>0</v>
      </c>
      <c r="E64" s="11">
        <v>0</v>
      </c>
    </row>
    <row r="65" spans="1:5" x14ac:dyDescent="0.2">
      <c r="A65" s="5" t="s">
        <v>119</v>
      </c>
      <c r="B65" s="5" t="s">
        <v>120</v>
      </c>
      <c r="C65" s="11">
        <v>0</v>
      </c>
      <c r="D65" s="11">
        <v>0</v>
      </c>
      <c r="E65" s="11">
        <v>0</v>
      </c>
    </row>
    <row r="66" spans="1:5" x14ac:dyDescent="0.2">
      <c r="A66" s="5" t="s">
        <v>121</v>
      </c>
      <c r="B66" s="5" t="s">
        <v>122</v>
      </c>
      <c r="C66" s="11">
        <v>0</v>
      </c>
      <c r="D66" s="11">
        <v>0</v>
      </c>
      <c r="E66" s="11">
        <v>0</v>
      </c>
    </row>
    <row r="67" spans="1:5" x14ac:dyDescent="0.2">
      <c r="A67" s="5" t="s">
        <v>123</v>
      </c>
      <c r="B67" s="5" t="s">
        <v>124</v>
      </c>
      <c r="C67" s="11">
        <v>0</v>
      </c>
      <c r="D67" s="11">
        <v>0</v>
      </c>
      <c r="E67" s="11">
        <v>0</v>
      </c>
    </row>
    <row r="68" spans="1:5" x14ac:dyDescent="0.2">
      <c r="A68" s="5" t="s">
        <v>125</v>
      </c>
      <c r="B68" s="5" t="s">
        <v>126</v>
      </c>
      <c r="C68" s="11">
        <v>0</v>
      </c>
      <c r="D68" s="11">
        <v>0</v>
      </c>
      <c r="E68" s="11">
        <v>0</v>
      </c>
    </row>
    <row r="69" spans="1:5" x14ac:dyDescent="0.2">
      <c r="A69" s="5" t="s">
        <v>127</v>
      </c>
      <c r="B69" s="5" t="s">
        <v>128</v>
      </c>
      <c r="C69" s="11">
        <v>0</v>
      </c>
      <c r="D69" s="11">
        <v>0</v>
      </c>
      <c r="E69" s="11">
        <v>0</v>
      </c>
    </row>
    <row r="70" spans="1:5" x14ac:dyDescent="0.2">
      <c r="A70" s="5" t="s">
        <v>129</v>
      </c>
      <c r="B70" s="5" t="s">
        <v>130</v>
      </c>
      <c r="C70" s="11">
        <v>0</v>
      </c>
      <c r="D70" s="11">
        <v>0</v>
      </c>
      <c r="E70" s="11">
        <v>0</v>
      </c>
    </row>
    <row r="71" spans="1:5" x14ac:dyDescent="0.2">
      <c r="A71" s="5" t="s">
        <v>131</v>
      </c>
      <c r="B71" s="5" t="s">
        <v>132</v>
      </c>
      <c r="C71" s="11">
        <v>0</v>
      </c>
      <c r="D71" s="11">
        <v>0</v>
      </c>
      <c r="E71" s="11">
        <v>0</v>
      </c>
    </row>
    <row r="72" spans="1:5" x14ac:dyDescent="0.2">
      <c r="A72" s="5" t="s">
        <v>133</v>
      </c>
      <c r="B72" s="5" t="s">
        <v>134</v>
      </c>
      <c r="C72" s="11">
        <v>0</v>
      </c>
      <c r="D72" s="11">
        <v>0</v>
      </c>
      <c r="E72" s="11">
        <v>0</v>
      </c>
    </row>
    <row r="73" spans="1:5" x14ac:dyDescent="0.2">
      <c r="A73" s="5" t="s">
        <v>135</v>
      </c>
      <c r="B73" s="5" t="s">
        <v>136</v>
      </c>
      <c r="C73" s="11">
        <v>0</v>
      </c>
      <c r="D73" s="11">
        <v>0</v>
      </c>
      <c r="E73" s="11">
        <v>0</v>
      </c>
    </row>
    <row r="74" spans="1:5" x14ac:dyDescent="0.2">
      <c r="A74" s="5" t="s">
        <v>137</v>
      </c>
      <c r="B74" s="5" t="s">
        <v>138</v>
      </c>
      <c r="C74" s="11">
        <v>0</v>
      </c>
      <c r="D74" s="11">
        <v>0</v>
      </c>
      <c r="E74" s="11">
        <v>0</v>
      </c>
    </row>
    <row r="75" spans="1:5" x14ac:dyDescent="0.2">
      <c r="A75" s="5" t="s">
        <v>139</v>
      </c>
      <c r="B75" s="5" t="s">
        <v>140</v>
      </c>
      <c r="C75" s="11">
        <v>0</v>
      </c>
      <c r="D75" s="11">
        <v>0</v>
      </c>
      <c r="E75" s="11">
        <v>0</v>
      </c>
    </row>
    <row r="76" spans="1:5" x14ac:dyDescent="0.2">
      <c r="A76" s="5" t="s">
        <v>141</v>
      </c>
      <c r="B76" s="5" t="s">
        <v>142</v>
      </c>
      <c r="C76" s="11">
        <v>0</v>
      </c>
      <c r="D76" s="11">
        <v>0</v>
      </c>
      <c r="E76" s="11">
        <v>0</v>
      </c>
    </row>
    <row r="77" spans="1:5" x14ac:dyDescent="0.2">
      <c r="A77" s="5" t="s">
        <v>143</v>
      </c>
      <c r="B77" s="5" t="s">
        <v>144</v>
      </c>
      <c r="C77" s="11">
        <v>0</v>
      </c>
      <c r="D77" s="11">
        <v>0</v>
      </c>
      <c r="E77" s="11">
        <v>0</v>
      </c>
    </row>
    <row r="78" spans="1:5" x14ac:dyDescent="0.2">
      <c r="A78" s="5" t="s">
        <v>145</v>
      </c>
      <c r="B78" s="5" t="s">
        <v>146</v>
      </c>
      <c r="C78" s="11">
        <v>0</v>
      </c>
      <c r="D78" s="11">
        <v>0</v>
      </c>
      <c r="E78" s="11">
        <v>0</v>
      </c>
    </row>
    <row r="79" spans="1:5" x14ac:dyDescent="0.2">
      <c r="A79" s="5" t="s">
        <v>147</v>
      </c>
      <c r="B79" s="5" t="s">
        <v>148</v>
      </c>
      <c r="C79" s="31">
        <v>0</v>
      </c>
      <c r="D79" s="31">
        <v>0</v>
      </c>
      <c r="E79" s="31">
        <v>0</v>
      </c>
    </row>
    <row r="80" spans="1:5" x14ac:dyDescent="0.2">
      <c r="A80" s="4" t="s">
        <v>149</v>
      </c>
      <c r="B80" s="4" t="s">
        <v>150</v>
      </c>
      <c r="C80" s="20">
        <f>SUM(C55:C79)</f>
        <v>97704</v>
      </c>
      <c r="D80" s="20">
        <f>SUM(D55:D79)</f>
        <v>65000</v>
      </c>
      <c r="E80" s="20">
        <f>SUM(E55:E79)</f>
        <v>39487.199999999997</v>
      </c>
    </row>
    <row r="81" spans="1:5" x14ac:dyDescent="0.2">
      <c r="A81" s="6"/>
      <c r="B81" s="6"/>
      <c r="C81" s="10"/>
      <c r="D81" s="10"/>
      <c r="E81" s="10"/>
    </row>
    <row r="82" spans="1:5" x14ac:dyDescent="0.2">
      <c r="A82" s="4" t="s">
        <v>151</v>
      </c>
      <c r="B82" s="4" t="s">
        <v>152</v>
      </c>
      <c r="C82" s="9"/>
      <c r="D82" s="9"/>
      <c r="E82" s="9"/>
    </row>
    <row r="83" spans="1:5" x14ac:dyDescent="0.2">
      <c r="A83" s="5" t="s">
        <v>153</v>
      </c>
      <c r="B83" s="5" t="s">
        <v>154</v>
      </c>
      <c r="C83" s="11">
        <v>0</v>
      </c>
      <c r="D83" s="11">
        <v>113563</v>
      </c>
      <c r="E83" s="11">
        <v>92426.06</v>
      </c>
    </row>
    <row r="84" spans="1:5" x14ac:dyDescent="0.2">
      <c r="A84" s="5" t="s">
        <v>155</v>
      </c>
      <c r="B84" s="5" t="s">
        <v>156</v>
      </c>
      <c r="C84" s="11">
        <v>0</v>
      </c>
      <c r="D84" s="11">
        <v>0</v>
      </c>
      <c r="E84" s="11">
        <v>0</v>
      </c>
    </row>
    <row r="85" spans="1:5" x14ac:dyDescent="0.2">
      <c r="A85" s="5" t="s">
        <v>157</v>
      </c>
      <c r="B85" s="5" t="s">
        <v>158</v>
      </c>
      <c r="C85" s="11">
        <v>0</v>
      </c>
      <c r="D85" s="11">
        <v>0</v>
      </c>
      <c r="E85" s="11">
        <v>0</v>
      </c>
    </row>
    <row r="86" spans="1:5" x14ac:dyDescent="0.2">
      <c r="A86" s="5" t="s">
        <v>159</v>
      </c>
      <c r="B86" s="5" t="s">
        <v>160</v>
      </c>
      <c r="C86" s="11">
        <v>709064</v>
      </c>
      <c r="D86" s="11">
        <v>705963</v>
      </c>
      <c r="E86" s="11">
        <v>679079.52</v>
      </c>
    </row>
    <row r="87" spans="1:5" x14ac:dyDescent="0.2">
      <c r="A87" s="5" t="s">
        <v>161</v>
      </c>
      <c r="B87" s="5" t="s">
        <v>162</v>
      </c>
      <c r="C87" s="11">
        <v>351540</v>
      </c>
      <c r="D87" s="11">
        <v>355406</v>
      </c>
      <c r="E87" s="11">
        <v>343575</v>
      </c>
    </row>
    <row r="88" spans="1:5" x14ac:dyDescent="0.2">
      <c r="A88" s="5" t="s">
        <v>163</v>
      </c>
      <c r="B88" s="5" t="s">
        <v>164</v>
      </c>
      <c r="C88" s="11">
        <v>24000</v>
      </c>
      <c r="D88" s="11">
        <v>18240</v>
      </c>
      <c r="E88" s="11">
        <v>15000</v>
      </c>
    </row>
    <row r="89" spans="1:5" x14ac:dyDescent="0.2">
      <c r="A89" s="5" t="s">
        <v>165</v>
      </c>
      <c r="B89" s="5" t="s">
        <v>166</v>
      </c>
      <c r="C89" s="11">
        <v>0</v>
      </c>
      <c r="D89" s="11">
        <v>0</v>
      </c>
      <c r="E89" s="11">
        <v>0</v>
      </c>
    </row>
    <row r="90" spans="1:5" x14ac:dyDescent="0.2">
      <c r="A90" s="5" t="s">
        <v>167</v>
      </c>
      <c r="B90" s="5" t="s">
        <v>168</v>
      </c>
      <c r="C90" s="11">
        <v>0</v>
      </c>
      <c r="D90" s="11">
        <v>0</v>
      </c>
      <c r="E90" s="11">
        <v>0</v>
      </c>
    </row>
    <row r="91" spans="1:5" x14ac:dyDescent="0.2">
      <c r="A91" s="5" t="s">
        <v>169</v>
      </c>
      <c r="B91" s="5" t="s">
        <v>170</v>
      </c>
      <c r="C91" s="11">
        <v>0</v>
      </c>
      <c r="D91" s="11">
        <v>0</v>
      </c>
      <c r="E91" s="11">
        <v>0</v>
      </c>
    </row>
    <row r="92" spans="1:5" x14ac:dyDescent="0.2">
      <c r="A92" s="5" t="s">
        <v>171</v>
      </c>
      <c r="B92" s="5" t="s">
        <v>172</v>
      </c>
      <c r="C92" s="11">
        <v>0</v>
      </c>
      <c r="D92" s="11">
        <v>0</v>
      </c>
      <c r="E92" s="11">
        <v>0</v>
      </c>
    </row>
    <row r="93" spans="1:5" x14ac:dyDescent="0.2">
      <c r="A93" s="5" t="s">
        <v>173</v>
      </c>
      <c r="B93" s="5" t="s">
        <v>174</v>
      </c>
      <c r="C93" s="11">
        <v>0</v>
      </c>
      <c r="D93" s="11">
        <v>0</v>
      </c>
      <c r="E93" s="11">
        <v>0</v>
      </c>
    </row>
    <row r="94" spans="1:5" x14ac:dyDescent="0.2">
      <c r="A94" s="5" t="s">
        <v>175</v>
      </c>
      <c r="B94" s="5" t="s">
        <v>176</v>
      </c>
      <c r="C94" s="11">
        <v>0</v>
      </c>
      <c r="D94" s="11">
        <v>0</v>
      </c>
      <c r="E94" s="11">
        <v>0</v>
      </c>
    </row>
    <row r="95" spans="1:5" x14ac:dyDescent="0.2">
      <c r="A95" s="5" t="s">
        <v>177</v>
      </c>
      <c r="B95" s="5" t="s">
        <v>178</v>
      </c>
      <c r="C95" s="31">
        <v>0</v>
      </c>
      <c r="D95" s="31">
        <v>0</v>
      </c>
      <c r="E95" s="31">
        <v>0</v>
      </c>
    </row>
    <row r="96" spans="1:5" x14ac:dyDescent="0.2">
      <c r="A96" s="4" t="s">
        <v>179</v>
      </c>
      <c r="B96" s="4" t="s">
        <v>180</v>
      </c>
      <c r="C96" s="37">
        <f t="shared" ref="C96:D96" si="0">SUM(C83:C95)</f>
        <v>1084604</v>
      </c>
      <c r="D96" s="37">
        <f t="shared" si="0"/>
        <v>1193172</v>
      </c>
      <c r="E96" s="37">
        <f>SUM(E83:E95)</f>
        <v>1130080.58</v>
      </c>
    </row>
    <row r="97" spans="1:5" x14ac:dyDescent="0.2">
      <c r="A97" s="6"/>
      <c r="B97" s="6"/>
      <c r="C97" s="25"/>
      <c r="D97" s="25"/>
      <c r="E97" s="25"/>
    </row>
    <row r="98" spans="1:5" x14ac:dyDescent="0.2">
      <c r="A98" s="4" t="s">
        <v>181</v>
      </c>
      <c r="B98" s="4" t="s">
        <v>182</v>
      </c>
      <c r="C98" s="32">
        <f>C96+C80+C52</f>
        <v>1182308</v>
      </c>
      <c r="D98" s="32">
        <f>D96+D80+D52</f>
        <v>1258172</v>
      </c>
      <c r="E98" s="32">
        <f>E96+E80+E52</f>
        <v>1169567.78</v>
      </c>
    </row>
    <row r="99" spans="1:5" x14ac:dyDescent="0.2">
      <c r="A99" s="6"/>
      <c r="B99" s="6"/>
      <c r="C99" s="10"/>
      <c r="D99" s="10"/>
      <c r="E99" s="10"/>
    </row>
    <row r="100" spans="1:5" x14ac:dyDescent="0.2">
      <c r="A100" s="4" t="s">
        <v>183</v>
      </c>
      <c r="B100" s="4" t="s">
        <v>184</v>
      </c>
      <c r="C100" s="9"/>
      <c r="D100" s="9"/>
      <c r="E100" s="9"/>
    </row>
    <row r="101" spans="1:5" x14ac:dyDescent="0.2">
      <c r="A101" s="6"/>
      <c r="B101" s="6"/>
      <c r="C101" s="10"/>
      <c r="D101" s="10"/>
      <c r="E101" s="10"/>
    </row>
    <row r="102" spans="1:5" x14ac:dyDescent="0.2">
      <c r="A102" s="4" t="s">
        <v>185</v>
      </c>
      <c r="B102" s="4" t="s">
        <v>186</v>
      </c>
      <c r="C102" s="9"/>
      <c r="D102" s="9"/>
      <c r="E102" s="9"/>
    </row>
    <row r="103" spans="1:5" x14ac:dyDescent="0.2">
      <c r="A103" s="4" t="s">
        <v>187</v>
      </c>
      <c r="B103" s="4" t="s">
        <v>188</v>
      </c>
      <c r="C103" s="9"/>
      <c r="D103" s="9"/>
      <c r="E103" s="9"/>
    </row>
    <row r="104" spans="1:5" x14ac:dyDescent="0.2">
      <c r="A104" s="5" t="s">
        <v>189</v>
      </c>
      <c r="B104" s="5" t="s">
        <v>190</v>
      </c>
      <c r="C104" s="11">
        <v>647559</v>
      </c>
      <c r="D104" s="11">
        <v>655717</v>
      </c>
      <c r="E104" s="11">
        <v>0</v>
      </c>
    </row>
    <row r="105" spans="1:5" x14ac:dyDescent="0.2">
      <c r="A105" s="5" t="s">
        <v>191</v>
      </c>
      <c r="B105" s="5" t="s">
        <v>192</v>
      </c>
      <c r="C105" s="11">
        <v>0</v>
      </c>
      <c r="D105" s="11">
        <v>0</v>
      </c>
      <c r="E105" s="11">
        <v>0</v>
      </c>
    </row>
    <row r="106" spans="1:5" x14ac:dyDescent="0.2">
      <c r="A106" s="5" t="s">
        <v>193</v>
      </c>
      <c r="B106" s="5" t="s">
        <v>194</v>
      </c>
      <c r="C106" s="11">
        <v>0</v>
      </c>
      <c r="D106" s="11">
        <v>0</v>
      </c>
      <c r="E106" s="11">
        <v>0</v>
      </c>
    </row>
    <row r="107" spans="1:5" x14ac:dyDescent="0.2">
      <c r="A107" s="5" t="s">
        <v>195</v>
      </c>
      <c r="B107" s="5" t="s">
        <v>196</v>
      </c>
      <c r="C107" s="11">
        <v>0</v>
      </c>
      <c r="D107" s="11">
        <v>0</v>
      </c>
      <c r="E107" s="11">
        <v>0</v>
      </c>
    </row>
    <row r="108" spans="1:5" x14ac:dyDescent="0.2">
      <c r="A108" s="5" t="s">
        <v>197</v>
      </c>
      <c r="B108" s="5" t="s">
        <v>198</v>
      </c>
      <c r="C108" s="11">
        <v>131765.45000000001</v>
      </c>
      <c r="D108" s="11">
        <v>287672.95</v>
      </c>
      <c r="E108" s="11">
        <v>0</v>
      </c>
    </row>
    <row r="109" spans="1:5" x14ac:dyDescent="0.2">
      <c r="A109" s="5" t="s">
        <v>199</v>
      </c>
      <c r="B109" s="5" t="s">
        <v>200</v>
      </c>
      <c r="C109" s="31">
        <v>5905.01</v>
      </c>
      <c r="D109" s="31">
        <v>6249.43</v>
      </c>
      <c r="E109" s="31">
        <v>0</v>
      </c>
    </row>
    <row r="110" spans="1:5" x14ac:dyDescent="0.2">
      <c r="A110" s="4" t="s">
        <v>201</v>
      </c>
      <c r="B110" s="4" t="s">
        <v>202</v>
      </c>
      <c r="C110" s="37">
        <f t="shared" ref="C110:E110" si="1">SUM(C104:C109)</f>
        <v>785229.46</v>
      </c>
      <c r="D110" s="37">
        <f t="shared" si="1"/>
        <v>949639.38</v>
      </c>
      <c r="E110" s="37">
        <f t="shared" si="1"/>
        <v>0</v>
      </c>
    </row>
    <row r="111" spans="1:5" x14ac:dyDescent="0.2">
      <c r="A111" s="6"/>
      <c r="B111" s="6"/>
      <c r="C111" s="10"/>
      <c r="D111" s="10"/>
      <c r="E111" s="10"/>
    </row>
    <row r="112" spans="1:5" x14ac:dyDescent="0.2">
      <c r="A112" s="4" t="s">
        <v>203</v>
      </c>
      <c r="B112" s="4" t="s">
        <v>204</v>
      </c>
      <c r="C112" s="9"/>
      <c r="D112" s="9"/>
      <c r="E112" s="9"/>
    </row>
    <row r="113" spans="1:6" x14ac:dyDescent="0.2">
      <c r="A113" s="5" t="s">
        <v>205</v>
      </c>
      <c r="B113" s="5" t="s">
        <v>206</v>
      </c>
      <c r="C113" s="11">
        <v>0</v>
      </c>
      <c r="D113" s="11">
        <v>0</v>
      </c>
      <c r="E113" s="11">
        <v>0</v>
      </c>
    </row>
    <row r="114" spans="1:6" x14ac:dyDescent="0.2">
      <c r="A114" s="5" t="s">
        <v>207</v>
      </c>
      <c r="B114" s="5" t="s">
        <v>208</v>
      </c>
      <c r="C114" s="11">
        <v>0</v>
      </c>
      <c r="D114" s="11">
        <v>0</v>
      </c>
      <c r="E114" s="11">
        <v>0</v>
      </c>
    </row>
    <row r="115" spans="1:6" x14ac:dyDescent="0.2">
      <c r="A115" s="5" t="s">
        <v>209</v>
      </c>
      <c r="B115" s="5" t="s">
        <v>210</v>
      </c>
      <c r="C115" s="11">
        <v>0</v>
      </c>
      <c r="D115" s="11">
        <v>297</v>
      </c>
      <c r="E115" s="11">
        <v>0</v>
      </c>
    </row>
    <row r="116" spans="1:6" x14ac:dyDescent="0.2">
      <c r="A116" s="5" t="s">
        <v>211</v>
      </c>
      <c r="B116" s="5" t="s">
        <v>212</v>
      </c>
      <c r="C116" s="31">
        <v>10000</v>
      </c>
      <c r="D116" s="31">
        <v>2920</v>
      </c>
      <c r="E116" s="31">
        <v>0</v>
      </c>
      <c r="F116" t="s">
        <v>719</v>
      </c>
    </row>
    <row r="117" spans="1:6" x14ac:dyDescent="0.2">
      <c r="A117" s="4" t="s">
        <v>213</v>
      </c>
      <c r="B117" s="4" t="s">
        <v>214</v>
      </c>
      <c r="C117" s="37">
        <f t="shared" ref="C117:E117" si="2">SUM(C113:C116)</f>
        <v>10000</v>
      </c>
      <c r="D117" s="37">
        <f t="shared" si="2"/>
        <v>3217</v>
      </c>
      <c r="E117" s="37">
        <f t="shared" si="2"/>
        <v>0</v>
      </c>
    </row>
    <row r="118" spans="1:6" x14ac:dyDescent="0.2">
      <c r="A118" s="6"/>
      <c r="B118" s="6"/>
      <c r="C118" s="10"/>
      <c r="D118" s="10"/>
      <c r="E118" s="10"/>
    </row>
    <row r="119" spans="1:6" x14ac:dyDescent="0.2">
      <c r="A119" s="4" t="s">
        <v>215</v>
      </c>
      <c r="B119" s="4" t="s">
        <v>216</v>
      </c>
      <c r="C119" s="9"/>
      <c r="D119" s="9"/>
      <c r="E119" s="9"/>
    </row>
    <row r="120" spans="1:6" x14ac:dyDescent="0.2">
      <c r="A120" s="5" t="s">
        <v>217</v>
      </c>
      <c r="B120" s="5" t="s">
        <v>218</v>
      </c>
      <c r="C120" s="11">
        <v>18000</v>
      </c>
      <c r="D120" s="11">
        <v>18000</v>
      </c>
      <c r="E120" s="11">
        <v>0</v>
      </c>
    </row>
    <row r="121" spans="1:6" x14ac:dyDescent="0.2">
      <c r="A121" s="5" t="s">
        <v>219</v>
      </c>
      <c r="B121" s="5" t="s">
        <v>220</v>
      </c>
      <c r="C121" s="11">
        <v>16000</v>
      </c>
      <c r="D121" s="11">
        <v>18000</v>
      </c>
      <c r="E121" s="11">
        <v>0</v>
      </c>
    </row>
    <row r="122" spans="1:6" x14ac:dyDescent="0.2">
      <c r="A122" s="5" t="s">
        <v>221</v>
      </c>
      <c r="B122" s="5" t="s">
        <v>222</v>
      </c>
      <c r="C122" s="11">
        <v>0</v>
      </c>
      <c r="D122" s="11">
        <v>0</v>
      </c>
      <c r="E122" s="11">
        <v>0</v>
      </c>
    </row>
    <row r="123" spans="1:6" x14ac:dyDescent="0.2">
      <c r="A123" s="5" t="s">
        <v>223</v>
      </c>
      <c r="B123" s="5" t="s">
        <v>224</v>
      </c>
      <c r="C123" s="11">
        <v>10039</v>
      </c>
      <c r="D123" s="11">
        <v>10000</v>
      </c>
      <c r="E123" s="11">
        <v>0</v>
      </c>
      <c r="F123" t="s">
        <v>720</v>
      </c>
    </row>
    <row r="124" spans="1:6" x14ac:dyDescent="0.2">
      <c r="A124" s="5" t="s">
        <v>225</v>
      </c>
      <c r="B124" s="5" t="s">
        <v>226</v>
      </c>
      <c r="C124" s="11">
        <v>0</v>
      </c>
      <c r="D124" s="11">
        <v>0</v>
      </c>
      <c r="E124" s="11">
        <v>0</v>
      </c>
    </row>
    <row r="125" spans="1:6" x14ac:dyDescent="0.2">
      <c r="A125" s="5" t="s">
        <v>227</v>
      </c>
      <c r="B125" s="5" t="s">
        <v>228</v>
      </c>
      <c r="C125" s="11">
        <v>0</v>
      </c>
      <c r="D125" s="11">
        <v>0</v>
      </c>
      <c r="E125" s="11">
        <v>0</v>
      </c>
    </row>
    <row r="126" spans="1:6" x14ac:dyDescent="0.2">
      <c r="A126" s="5" t="s">
        <v>229</v>
      </c>
      <c r="B126" s="5" t="s">
        <v>230</v>
      </c>
      <c r="C126" s="11">
        <v>0</v>
      </c>
      <c r="D126" s="11">
        <v>0</v>
      </c>
      <c r="E126" s="11">
        <v>0</v>
      </c>
    </row>
    <row r="127" spans="1:6" x14ac:dyDescent="0.2">
      <c r="A127" s="5" t="s">
        <v>231</v>
      </c>
      <c r="B127" s="5" t="s">
        <v>232</v>
      </c>
      <c r="C127" s="11">
        <v>79311</v>
      </c>
      <c r="D127" s="11">
        <v>48867</v>
      </c>
      <c r="E127" s="11">
        <v>1417.7638000000006</v>
      </c>
      <c r="F127" t="s">
        <v>714</v>
      </c>
    </row>
    <row r="128" spans="1:6" x14ac:dyDescent="0.2">
      <c r="A128" s="5" t="s">
        <v>233</v>
      </c>
      <c r="B128" s="5" t="s">
        <v>234</v>
      </c>
      <c r="C128" s="31">
        <v>0</v>
      </c>
      <c r="D128" s="31">
        <v>0</v>
      </c>
      <c r="E128" s="31">
        <v>0</v>
      </c>
      <c r="F128" t="s">
        <v>715</v>
      </c>
    </row>
    <row r="129" spans="1:6" x14ac:dyDescent="0.2">
      <c r="A129" s="4" t="s">
        <v>235</v>
      </c>
      <c r="B129" s="4" t="s">
        <v>236</v>
      </c>
      <c r="C129" s="37">
        <f t="shared" ref="C129:D129" si="3">SUM(C120:C128)</f>
        <v>123350</v>
      </c>
      <c r="D129" s="37">
        <f t="shared" si="3"/>
        <v>94867</v>
      </c>
      <c r="E129" s="37">
        <f>SUM(E120:E128)</f>
        <v>1417.7638000000006</v>
      </c>
    </row>
    <row r="130" spans="1:6" x14ac:dyDescent="0.2">
      <c r="A130" s="6"/>
      <c r="B130" s="6"/>
      <c r="C130" s="10"/>
      <c r="D130" s="10"/>
      <c r="E130" s="10"/>
    </row>
    <row r="131" spans="1:6" x14ac:dyDescent="0.2">
      <c r="A131" s="4" t="s">
        <v>237</v>
      </c>
      <c r="B131" s="4" t="s">
        <v>238</v>
      </c>
      <c r="C131" s="9"/>
      <c r="D131" s="9"/>
      <c r="E131" s="9"/>
    </row>
    <row r="132" spans="1:6" x14ac:dyDescent="0.2">
      <c r="A132" s="5" t="s">
        <v>239</v>
      </c>
      <c r="B132" s="5" t="s">
        <v>240</v>
      </c>
      <c r="C132" s="11">
        <v>0</v>
      </c>
      <c r="D132" s="11">
        <v>49592</v>
      </c>
      <c r="E132" s="11">
        <v>0</v>
      </c>
      <c r="F132" t="s">
        <v>718</v>
      </c>
    </row>
    <row r="133" spans="1:6" x14ac:dyDescent="0.2">
      <c r="A133" s="5" t="s">
        <v>241</v>
      </c>
      <c r="B133" s="5" t="s">
        <v>242</v>
      </c>
      <c r="C133" s="11">
        <v>26090</v>
      </c>
      <c r="D133" s="11">
        <v>0</v>
      </c>
      <c r="E133" s="11">
        <v>0</v>
      </c>
      <c r="F133" t="s">
        <v>718</v>
      </c>
    </row>
    <row r="134" spans="1:6" x14ac:dyDescent="0.2">
      <c r="A134" s="5" t="s">
        <v>243</v>
      </c>
      <c r="B134" s="5" t="s">
        <v>244</v>
      </c>
      <c r="C134" s="11">
        <v>0</v>
      </c>
      <c r="D134" s="11">
        <v>0</v>
      </c>
      <c r="E134" s="11">
        <v>0</v>
      </c>
    </row>
    <row r="135" spans="1:6" x14ac:dyDescent="0.2">
      <c r="A135" s="5" t="s">
        <v>245</v>
      </c>
      <c r="B135" s="5" t="s">
        <v>246</v>
      </c>
      <c r="C135" s="11">
        <v>0</v>
      </c>
      <c r="D135" s="11">
        <v>0</v>
      </c>
      <c r="E135" s="11">
        <v>0</v>
      </c>
    </row>
    <row r="136" spans="1:6" x14ac:dyDescent="0.2">
      <c r="A136" s="5" t="s">
        <v>247</v>
      </c>
      <c r="B136" s="5" t="s">
        <v>248</v>
      </c>
      <c r="C136" s="11">
        <v>7048</v>
      </c>
      <c r="D136" s="11">
        <v>13649</v>
      </c>
      <c r="E136" s="11">
        <v>0</v>
      </c>
      <c r="F136" t="s">
        <v>714</v>
      </c>
    </row>
    <row r="137" spans="1:6" x14ac:dyDescent="0.2">
      <c r="A137" s="5" t="s">
        <v>249</v>
      </c>
      <c r="B137" s="5" t="s">
        <v>250</v>
      </c>
      <c r="C137" s="11">
        <v>0</v>
      </c>
      <c r="D137" s="11">
        <v>0</v>
      </c>
      <c r="E137" s="11">
        <v>0</v>
      </c>
    </row>
    <row r="138" spans="1:6" x14ac:dyDescent="0.2">
      <c r="A138" s="5" t="s">
        <v>251</v>
      </c>
      <c r="B138" s="5" t="s">
        <v>252</v>
      </c>
      <c r="C138" s="11">
        <v>0</v>
      </c>
      <c r="D138" s="11">
        <v>0</v>
      </c>
      <c r="E138" s="11">
        <v>0</v>
      </c>
    </row>
    <row r="139" spans="1:6" x14ac:dyDescent="0.2">
      <c r="A139" s="5" t="s">
        <v>253</v>
      </c>
      <c r="B139" s="5" t="s">
        <v>254</v>
      </c>
      <c r="C139" s="11">
        <v>1832</v>
      </c>
      <c r="D139" s="11">
        <v>3752</v>
      </c>
      <c r="E139" s="11">
        <v>0</v>
      </c>
      <c r="F139" t="s">
        <v>715</v>
      </c>
    </row>
    <row r="140" spans="1:6" x14ac:dyDescent="0.2">
      <c r="A140" s="5" t="s">
        <v>255</v>
      </c>
      <c r="B140" s="5" t="s">
        <v>256</v>
      </c>
      <c r="C140" s="11">
        <v>0</v>
      </c>
      <c r="D140" s="11">
        <v>4489</v>
      </c>
      <c r="E140" s="11">
        <v>0</v>
      </c>
    </row>
    <row r="141" spans="1:6" x14ac:dyDescent="0.2">
      <c r="A141" s="5" t="s">
        <v>257</v>
      </c>
      <c r="B141" s="5" t="s">
        <v>258</v>
      </c>
      <c r="C141" s="11">
        <v>0</v>
      </c>
      <c r="D141" s="11">
        <v>0</v>
      </c>
      <c r="E141" s="11">
        <v>0</v>
      </c>
    </row>
    <row r="142" spans="1:6" x14ac:dyDescent="0.2">
      <c r="A142" s="5" t="s">
        <v>259</v>
      </c>
      <c r="B142" s="5" t="s">
        <v>260</v>
      </c>
      <c r="C142" s="11">
        <v>7440</v>
      </c>
      <c r="D142" s="11">
        <v>13109</v>
      </c>
      <c r="E142" s="11">
        <v>0</v>
      </c>
      <c r="F142" t="s">
        <v>715</v>
      </c>
    </row>
    <row r="143" spans="1:6" x14ac:dyDescent="0.2">
      <c r="A143" s="5" t="s">
        <v>261</v>
      </c>
      <c r="B143" s="5" t="s">
        <v>262</v>
      </c>
      <c r="C143" s="11">
        <v>0</v>
      </c>
      <c r="D143" s="11">
        <v>0</v>
      </c>
      <c r="E143" s="11">
        <v>0</v>
      </c>
    </row>
    <row r="144" spans="1:6" x14ac:dyDescent="0.2">
      <c r="A144" s="5" t="s">
        <v>263</v>
      </c>
      <c r="B144" s="5" t="s">
        <v>264</v>
      </c>
      <c r="C144" s="11">
        <v>0</v>
      </c>
      <c r="D144" s="11">
        <v>0</v>
      </c>
      <c r="E144" s="11">
        <v>0</v>
      </c>
      <c r="F144" t="s">
        <v>715</v>
      </c>
    </row>
    <row r="145" spans="1:6" x14ac:dyDescent="0.2">
      <c r="A145" s="5" t="s">
        <v>265</v>
      </c>
      <c r="B145" s="5" t="s">
        <v>266</v>
      </c>
      <c r="C145" s="11">
        <v>8632</v>
      </c>
      <c r="D145" s="11">
        <v>28946</v>
      </c>
      <c r="E145" s="11">
        <v>0</v>
      </c>
      <c r="F145" t="s">
        <v>715</v>
      </c>
    </row>
    <row r="146" spans="1:6" x14ac:dyDescent="0.2">
      <c r="A146" s="5" t="s">
        <v>267</v>
      </c>
      <c r="B146" s="5" t="s">
        <v>268</v>
      </c>
      <c r="C146" s="11">
        <v>2556</v>
      </c>
      <c r="D146" s="11">
        <v>1322</v>
      </c>
      <c r="E146" s="11">
        <v>0</v>
      </c>
      <c r="F146" t="s">
        <v>715</v>
      </c>
    </row>
    <row r="147" spans="1:6" x14ac:dyDescent="0.2">
      <c r="A147" s="5" t="s">
        <v>269</v>
      </c>
      <c r="B147" s="5" t="s">
        <v>270</v>
      </c>
      <c r="C147" s="11">
        <v>0</v>
      </c>
      <c r="D147" s="11">
        <v>0</v>
      </c>
      <c r="E147" s="11">
        <v>0</v>
      </c>
    </row>
    <row r="148" spans="1:6" x14ac:dyDescent="0.2">
      <c r="A148" s="5" t="s">
        <v>271</v>
      </c>
      <c r="B148" s="5" t="s">
        <v>272</v>
      </c>
      <c r="C148" s="11">
        <v>0</v>
      </c>
      <c r="D148" s="11">
        <v>0</v>
      </c>
      <c r="E148" s="11">
        <v>0</v>
      </c>
    </row>
    <row r="149" spans="1:6" x14ac:dyDescent="0.2">
      <c r="A149" s="5" t="s">
        <v>273</v>
      </c>
      <c r="B149" s="5" t="s">
        <v>274</v>
      </c>
      <c r="C149" s="11">
        <v>0</v>
      </c>
      <c r="D149" s="11">
        <v>0</v>
      </c>
      <c r="E149" s="11">
        <v>0</v>
      </c>
    </row>
    <row r="150" spans="1:6" x14ac:dyDescent="0.2">
      <c r="A150" s="5" t="s">
        <v>275</v>
      </c>
      <c r="B150" s="5" t="s">
        <v>276</v>
      </c>
      <c r="C150" s="11">
        <v>0</v>
      </c>
      <c r="D150" s="11">
        <v>0</v>
      </c>
      <c r="E150" s="11">
        <v>0</v>
      </c>
    </row>
    <row r="151" spans="1:6" x14ac:dyDescent="0.2">
      <c r="A151" s="5" t="s">
        <v>277</v>
      </c>
      <c r="B151" s="5" t="s">
        <v>278</v>
      </c>
      <c r="C151" s="11">
        <v>0</v>
      </c>
      <c r="D151" s="11">
        <v>0</v>
      </c>
      <c r="E151" s="11">
        <v>0</v>
      </c>
    </row>
    <row r="152" spans="1:6" x14ac:dyDescent="0.2">
      <c r="A152" s="5" t="s">
        <v>279</v>
      </c>
      <c r="B152" s="5" t="s">
        <v>280</v>
      </c>
      <c r="C152" s="11">
        <v>0</v>
      </c>
      <c r="D152" s="11">
        <v>0</v>
      </c>
      <c r="E152" s="11">
        <v>0</v>
      </c>
    </row>
    <row r="153" spans="1:6" x14ac:dyDescent="0.2">
      <c r="A153" s="5" t="s">
        <v>281</v>
      </c>
      <c r="B153" s="5" t="s">
        <v>282</v>
      </c>
      <c r="C153" s="11">
        <v>7305</v>
      </c>
      <c r="D153" s="11">
        <v>12628</v>
      </c>
      <c r="E153" s="11">
        <v>0</v>
      </c>
      <c r="F153" t="s">
        <v>715</v>
      </c>
    </row>
    <row r="154" spans="1:6" x14ac:dyDescent="0.2">
      <c r="A154" s="5" t="s">
        <v>283</v>
      </c>
      <c r="B154" s="5" t="s">
        <v>284</v>
      </c>
      <c r="C154" s="11">
        <v>0</v>
      </c>
      <c r="D154" s="11">
        <v>0</v>
      </c>
      <c r="E154" s="11">
        <v>0</v>
      </c>
    </row>
    <row r="155" spans="1:6" x14ac:dyDescent="0.2">
      <c r="A155" s="5" t="s">
        <v>285</v>
      </c>
      <c r="B155" s="5" t="s">
        <v>286</v>
      </c>
      <c r="C155" s="11">
        <v>0</v>
      </c>
      <c r="D155" s="11">
        <v>0</v>
      </c>
      <c r="E155" s="11">
        <v>0</v>
      </c>
    </row>
    <row r="156" spans="1:6" x14ac:dyDescent="0.2">
      <c r="A156" s="5" t="s">
        <v>287</v>
      </c>
      <c r="B156" s="5" t="s">
        <v>288</v>
      </c>
      <c r="C156" s="11">
        <v>0</v>
      </c>
      <c r="D156" s="11">
        <v>0</v>
      </c>
      <c r="E156" s="11">
        <v>0</v>
      </c>
    </row>
    <row r="157" spans="1:6" x14ac:dyDescent="0.2">
      <c r="A157" s="5" t="s">
        <v>289</v>
      </c>
      <c r="B157" s="5" t="s">
        <v>290</v>
      </c>
      <c r="C157" s="11">
        <v>0</v>
      </c>
      <c r="D157" s="11">
        <v>0</v>
      </c>
      <c r="E157" s="11">
        <v>0</v>
      </c>
    </row>
    <row r="158" spans="1:6" x14ac:dyDescent="0.2">
      <c r="A158" s="5" t="s">
        <v>291</v>
      </c>
      <c r="B158" s="5" t="s">
        <v>292</v>
      </c>
      <c r="C158" s="11">
        <v>0</v>
      </c>
      <c r="D158" s="11">
        <v>0</v>
      </c>
      <c r="E158" s="11">
        <v>0</v>
      </c>
    </row>
    <row r="159" spans="1:6" x14ac:dyDescent="0.2">
      <c r="A159" s="5" t="s">
        <v>293</v>
      </c>
      <c r="B159" s="5" t="s">
        <v>294</v>
      </c>
      <c r="C159" s="11">
        <v>0</v>
      </c>
      <c r="D159" s="11">
        <v>0</v>
      </c>
      <c r="E159" s="11">
        <v>0</v>
      </c>
    </row>
    <row r="160" spans="1:6" x14ac:dyDescent="0.2">
      <c r="A160" s="5" t="s">
        <v>295</v>
      </c>
      <c r="B160" s="5" t="s">
        <v>296</v>
      </c>
      <c r="C160" s="11">
        <v>0</v>
      </c>
      <c r="D160" s="11">
        <v>0</v>
      </c>
      <c r="E160" s="11">
        <v>0</v>
      </c>
    </row>
    <row r="161" spans="1:5" x14ac:dyDescent="0.2">
      <c r="A161" s="5" t="s">
        <v>297</v>
      </c>
      <c r="B161" s="5" t="s">
        <v>298</v>
      </c>
      <c r="C161" s="11">
        <v>0</v>
      </c>
      <c r="D161" s="11">
        <v>0</v>
      </c>
      <c r="E161" s="11">
        <v>0</v>
      </c>
    </row>
    <row r="162" spans="1:5" x14ac:dyDescent="0.2">
      <c r="A162" s="5" t="s">
        <v>299</v>
      </c>
      <c r="B162" s="5" t="s">
        <v>300</v>
      </c>
      <c r="C162" s="31">
        <v>0</v>
      </c>
      <c r="D162" s="31">
        <v>0</v>
      </c>
      <c r="E162" s="31">
        <v>0</v>
      </c>
    </row>
    <row r="163" spans="1:5" x14ac:dyDescent="0.2">
      <c r="A163" s="4" t="s">
        <v>301</v>
      </c>
      <c r="B163" s="4" t="s">
        <v>302</v>
      </c>
      <c r="C163" s="39">
        <f t="shared" ref="C163:D163" si="4">SUM(C132:C162)</f>
        <v>60903</v>
      </c>
      <c r="D163" s="39">
        <f t="shared" si="4"/>
        <v>127487</v>
      </c>
      <c r="E163" s="39">
        <f>SUM(E132:E162)</f>
        <v>0</v>
      </c>
    </row>
    <row r="164" spans="1:5" x14ac:dyDescent="0.2">
      <c r="A164" s="4" t="s">
        <v>303</v>
      </c>
      <c r="B164" s="4" t="s">
        <v>304</v>
      </c>
      <c r="C164" s="39">
        <f t="shared" ref="C164:D164" si="5">C163+C129+C117+C110</f>
        <v>979482.46</v>
      </c>
      <c r="D164" s="39">
        <f t="shared" si="5"/>
        <v>1175210.3799999999</v>
      </c>
      <c r="E164" s="39">
        <f>E163+E129+E117+E110</f>
        <v>1417.7638000000006</v>
      </c>
    </row>
    <row r="165" spans="1:5" x14ac:dyDescent="0.2">
      <c r="A165" s="6"/>
      <c r="B165" s="6"/>
      <c r="C165" s="10"/>
      <c r="D165" s="10"/>
      <c r="E165" s="10"/>
    </row>
    <row r="166" spans="1:5" x14ac:dyDescent="0.2">
      <c r="A166" s="4" t="s">
        <v>305</v>
      </c>
      <c r="B166" s="4" t="s">
        <v>306</v>
      </c>
      <c r="C166" s="9"/>
      <c r="D166" s="9"/>
      <c r="E166" s="9"/>
    </row>
    <row r="167" spans="1:5" x14ac:dyDescent="0.2">
      <c r="A167" s="5" t="s">
        <v>307</v>
      </c>
      <c r="B167" s="5" t="s">
        <v>308</v>
      </c>
      <c r="C167" s="11">
        <v>0</v>
      </c>
      <c r="D167" s="11">
        <v>0</v>
      </c>
      <c r="E167" s="11">
        <v>0</v>
      </c>
    </row>
    <row r="168" spans="1:5" x14ac:dyDescent="0.2">
      <c r="A168" s="5" t="s">
        <v>309</v>
      </c>
      <c r="B168" s="5" t="s">
        <v>310</v>
      </c>
      <c r="C168" s="11">
        <v>0</v>
      </c>
      <c r="D168" s="11">
        <v>0</v>
      </c>
      <c r="E168" s="11">
        <v>0</v>
      </c>
    </row>
    <row r="169" spans="1:5" x14ac:dyDescent="0.2">
      <c r="A169" s="5" t="s">
        <v>311</v>
      </c>
      <c r="B169" s="5" t="s">
        <v>312</v>
      </c>
      <c r="C169" s="11">
        <v>0</v>
      </c>
      <c r="D169" s="11">
        <v>0</v>
      </c>
      <c r="E169" s="11">
        <v>0</v>
      </c>
    </row>
    <row r="170" spans="1:5" x14ac:dyDescent="0.2">
      <c r="A170" s="5" t="s">
        <v>313</v>
      </c>
      <c r="B170" s="5" t="s">
        <v>314</v>
      </c>
      <c r="C170" s="11">
        <v>0</v>
      </c>
      <c r="D170" s="11">
        <v>0</v>
      </c>
      <c r="E170" s="11">
        <v>0</v>
      </c>
    </row>
    <row r="171" spans="1:5" x14ac:dyDescent="0.2">
      <c r="A171" s="5" t="s">
        <v>315</v>
      </c>
      <c r="B171" s="5" t="s">
        <v>316</v>
      </c>
      <c r="C171" s="11">
        <v>0</v>
      </c>
      <c r="D171" s="11">
        <v>0</v>
      </c>
      <c r="E171" s="11">
        <v>0</v>
      </c>
    </row>
    <row r="172" spans="1:5" x14ac:dyDescent="0.2">
      <c r="A172" s="5" t="s">
        <v>317</v>
      </c>
      <c r="B172" s="5" t="s">
        <v>318</v>
      </c>
      <c r="C172" s="11">
        <v>0</v>
      </c>
      <c r="D172" s="11">
        <v>0</v>
      </c>
      <c r="E172" s="11">
        <v>0</v>
      </c>
    </row>
    <row r="173" spans="1:5" x14ac:dyDescent="0.2">
      <c r="A173" s="5" t="s">
        <v>319</v>
      </c>
      <c r="B173" s="5" t="s">
        <v>320</v>
      </c>
      <c r="C173" s="11">
        <v>0</v>
      </c>
      <c r="D173" s="11">
        <v>0</v>
      </c>
      <c r="E173" s="11">
        <v>0</v>
      </c>
    </row>
    <row r="174" spans="1:5" x14ac:dyDescent="0.2">
      <c r="A174" s="5" t="s">
        <v>321</v>
      </c>
      <c r="B174" s="5" t="s">
        <v>322</v>
      </c>
      <c r="C174" s="11">
        <v>0</v>
      </c>
      <c r="D174" s="11">
        <v>0</v>
      </c>
      <c r="E174" s="11">
        <v>0</v>
      </c>
    </row>
    <row r="175" spans="1:5" x14ac:dyDescent="0.2">
      <c r="A175" s="5" t="s">
        <v>323</v>
      </c>
      <c r="B175" s="5" t="s">
        <v>324</v>
      </c>
      <c r="C175" s="11">
        <v>0</v>
      </c>
      <c r="D175" s="11">
        <v>0</v>
      </c>
      <c r="E175" s="11">
        <v>0</v>
      </c>
    </row>
    <row r="176" spans="1:5" x14ac:dyDescent="0.2">
      <c r="A176" s="5" t="s">
        <v>325</v>
      </c>
      <c r="B176" s="5" t="s">
        <v>326</v>
      </c>
      <c r="C176" s="11">
        <v>0</v>
      </c>
      <c r="D176" s="11">
        <v>0</v>
      </c>
      <c r="E176" s="11">
        <v>0</v>
      </c>
    </row>
    <row r="177" spans="1:5" x14ac:dyDescent="0.2">
      <c r="A177" s="5" t="s">
        <v>327</v>
      </c>
      <c r="B177" s="5" t="s">
        <v>328</v>
      </c>
      <c r="C177" s="11">
        <v>0</v>
      </c>
      <c r="D177" s="11">
        <v>0</v>
      </c>
      <c r="E177" s="11">
        <v>0</v>
      </c>
    </row>
    <row r="178" spans="1:5" x14ac:dyDescent="0.2">
      <c r="A178" s="5" t="s">
        <v>329</v>
      </c>
      <c r="B178" s="5" t="s">
        <v>330</v>
      </c>
      <c r="C178" s="11">
        <v>0</v>
      </c>
      <c r="D178" s="11">
        <v>0</v>
      </c>
      <c r="E178" s="11">
        <v>0</v>
      </c>
    </row>
    <row r="179" spans="1:5" x14ac:dyDescent="0.2">
      <c r="A179" s="5" t="s">
        <v>331</v>
      </c>
      <c r="B179" s="5" t="s">
        <v>332</v>
      </c>
      <c r="C179" s="11">
        <v>0</v>
      </c>
      <c r="D179" s="11">
        <v>0</v>
      </c>
      <c r="E179" s="11">
        <v>0</v>
      </c>
    </row>
    <row r="180" spans="1:5" x14ac:dyDescent="0.2">
      <c r="A180" s="5" t="s">
        <v>333</v>
      </c>
      <c r="B180" s="5" t="s">
        <v>334</v>
      </c>
      <c r="C180" s="11">
        <v>0</v>
      </c>
      <c r="D180" s="11">
        <v>0</v>
      </c>
      <c r="E180" s="11">
        <v>0</v>
      </c>
    </row>
    <row r="181" spans="1:5" x14ac:dyDescent="0.2">
      <c r="A181" s="5" t="s">
        <v>335</v>
      </c>
      <c r="B181" s="5" t="s">
        <v>336</v>
      </c>
      <c r="C181" s="11">
        <v>0</v>
      </c>
      <c r="D181" s="11">
        <v>0</v>
      </c>
      <c r="E181" s="11">
        <v>0</v>
      </c>
    </row>
    <row r="182" spans="1:5" x14ac:dyDescent="0.2">
      <c r="A182" s="5" t="s">
        <v>337</v>
      </c>
      <c r="B182" s="5" t="s">
        <v>338</v>
      </c>
      <c r="C182" s="11">
        <v>0</v>
      </c>
      <c r="D182" s="11">
        <v>0</v>
      </c>
      <c r="E182" s="11">
        <v>0</v>
      </c>
    </row>
    <row r="183" spans="1:5" x14ac:dyDescent="0.2">
      <c r="A183" s="5" t="s">
        <v>339</v>
      </c>
      <c r="B183" s="5" t="s">
        <v>340</v>
      </c>
      <c r="C183" s="11">
        <v>0</v>
      </c>
      <c r="D183" s="11">
        <v>0</v>
      </c>
      <c r="E183" s="11">
        <v>0</v>
      </c>
    </row>
    <row r="184" spans="1:5" x14ac:dyDescent="0.2">
      <c r="A184" s="5" t="s">
        <v>341</v>
      </c>
      <c r="B184" s="5" t="s">
        <v>342</v>
      </c>
      <c r="C184" s="11">
        <v>0</v>
      </c>
      <c r="D184" s="11">
        <v>0</v>
      </c>
      <c r="E184" s="11">
        <v>0</v>
      </c>
    </row>
    <row r="185" spans="1:5" x14ac:dyDescent="0.2">
      <c r="A185" s="5" t="s">
        <v>343</v>
      </c>
      <c r="B185" s="5" t="s">
        <v>344</v>
      </c>
      <c r="C185" s="11">
        <v>0</v>
      </c>
      <c r="D185" s="11">
        <v>0</v>
      </c>
      <c r="E185" s="11">
        <v>0</v>
      </c>
    </row>
    <row r="186" spans="1:5" x14ac:dyDescent="0.2">
      <c r="A186" s="5" t="s">
        <v>345</v>
      </c>
      <c r="B186" s="5" t="s">
        <v>346</v>
      </c>
      <c r="C186" s="11">
        <v>0</v>
      </c>
      <c r="D186" s="11">
        <v>0</v>
      </c>
      <c r="E186" s="11">
        <v>0</v>
      </c>
    </row>
    <row r="187" spans="1:5" x14ac:dyDescent="0.2">
      <c r="A187" s="5" t="s">
        <v>347</v>
      </c>
      <c r="B187" s="5" t="s">
        <v>348</v>
      </c>
      <c r="C187" s="11">
        <v>0</v>
      </c>
      <c r="D187" s="11">
        <v>0</v>
      </c>
      <c r="E187" s="11">
        <v>0</v>
      </c>
    </row>
    <row r="188" spans="1:5" x14ac:dyDescent="0.2">
      <c r="A188" s="5" t="s">
        <v>349</v>
      </c>
      <c r="B188" s="5" t="s">
        <v>350</v>
      </c>
      <c r="C188" s="11">
        <v>0</v>
      </c>
      <c r="D188" s="11">
        <v>0</v>
      </c>
      <c r="E188" s="11">
        <v>0</v>
      </c>
    </row>
    <row r="189" spans="1:5" x14ac:dyDescent="0.2">
      <c r="A189" s="5" t="s">
        <v>351</v>
      </c>
      <c r="B189" s="5" t="s">
        <v>352</v>
      </c>
      <c r="C189" s="31">
        <v>0</v>
      </c>
      <c r="D189" s="31">
        <v>0</v>
      </c>
      <c r="E189" s="31">
        <v>0</v>
      </c>
    </row>
    <row r="190" spans="1:5" x14ac:dyDescent="0.2">
      <c r="A190" s="4" t="s">
        <v>353</v>
      </c>
      <c r="B190" s="4" t="s">
        <v>354</v>
      </c>
      <c r="C190" s="20">
        <f t="shared" ref="C190:D190" si="6">SUM(C167:C189)</f>
        <v>0</v>
      </c>
      <c r="D190" s="20">
        <f t="shared" si="6"/>
        <v>0</v>
      </c>
      <c r="E190" s="20">
        <f>SUM(E167:E189)</f>
        <v>0</v>
      </c>
    </row>
    <row r="191" spans="1:5" x14ac:dyDescent="0.2">
      <c r="A191" s="6"/>
      <c r="B191" s="6"/>
      <c r="C191" s="10"/>
      <c r="D191" s="10"/>
      <c r="E191" s="10"/>
    </row>
    <row r="192" spans="1:5" x14ac:dyDescent="0.2">
      <c r="A192" s="4" t="s">
        <v>355</v>
      </c>
      <c r="B192" s="4" t="s">
        <v>356</v>
      </c>
      <c r="C192" s="9"/>
      <c r="D192" s="9"/>
      <c r="E192" s="9"/>
    </row>
    <row r="193" spans="1:5" x14ac:dyDescent="0.2">
      <c r="A193" s="5" t="s">
        <v>357</v>
      </c>
      <c r="B193" s="5" t="s">
        <v>358</v>
      </c>
      <c r="C193" s="11">
        <v>0</v>
      </c>
      <c r="D193" s="11">
        <v>0</v>
      </c>
      <c r="E193" s="11">
        <v>0</v>
      </c>
    </row>
    <row r="194" spans="1:5" x14ac:dyDescent="0.2">
      <c r="A194" s="5" t="s">
        <v>359</v>
      </c>
      <c r="B194" s="5" t="s">
        <v>360</v>
      </c>
      <c r="C194" s="11">
        <v>0</v>
      </c>
      <c r="D194" s="11">
        <v>0</v>
      </c>
      <c r="E194" s="11">
        <v>0</v>
      </c>
    </row>
    <row r="195" spans="1:5" x14ac:dyDescent="0.2">
      <c r="A195" s="5" t="s">
        <v>361</v>
      </c>
      <c r="B195" s="5" t="s">
        <v>362</v>
      </c>
      <c r="C195" s="11">
        <v>0</v>
      </c>
      <c r="D195" s="11">
        <v>0</v>
      </c>
      <c r="E195" s="11">
        <v>0</v>
      </c>
    </row>
    <row r="196" spans="1:5" x14ac:dyDescent="0.2">
      <c r="A196" s="5" t="s">
        <v>363</v>
      </c>
      <c r="B196" s="5" t="s">
        <v>364</v>
      </c>
      <c r="C196" s="11">
        <v>0</v>
      </c>
      <c r="D196" s="11">
        <v>0</v>
      </c>
      <c r="E196" s="11">
        <v>0</v>
      </c>
    </row>
    <row r="197" spans="1:5" x14ac:dyDescent="0.2">
      <c r="A197" s="5" t="s">
        <v>365</v>
      </c>
      <c r="B197" s="5" t="s">
        <v>366</v>
      </c>
      <c r="C197" s="11">
        <v>0</v>
      </c>
      <c r="D197" s="11">
        <v>0</v>
      </c>
      <c r="E197" s="11">
        <v>0</v>
      </c>
    </row>
    <row r="198" spans="1:5" x14ac:dyDescent="0.2">
      <c r="A198" s="5" t="s">
        <v>367</v>
      </c>
      <c r="B198" s="5" t="s">
        <v>368</v>
      </c>
      <c r="C198" s="11">
        <v>0</v>
      </c>
      <c r="D198" s="11">
        <v>0</v>
      </c>
      <c r="E198" s="11">
        <v>0</v>
      </c>
    </row>
    <row r="199" spans="1:5" x14ac:dyDescent="0.2">
      <c r="A199" s="5" t="s">
        <v>369</v>
      </c>
      <c r="B199" s="5" t="s">
        <v>370</v>
      </c>
      <c r="C199" s="11">
        <v>0</v>
      </c>
      <c r="D199" s="11">
        <v>0</v>
      </c>
      <c r="E199" s="11">
        <v>0</v>
      </c>
    </row>
    <row r="200" spans="1:5" x14ac:dyDescent="0.2">
      <c r="A200" s="5" t="s">
        <v>371</v>
      </c>
      <c r="B200" s="5" t="s">
        <v>372</v>
      </c>
      <c r="C200" s="31">
        <v>0</v>
      </c>
      <c r="D200" s="31">
        <v>0</v>
      </c>
      <c r="E200" s="31">
        <v>0</v>
      </c>
    </row>
    <row r="201" spans="1:5" x14ac:dyDescent="0.2">
      <c r="A201" s="4" t="s">
        <v>373</v>
      </c>
      <c r="B201" s="4" t="s">
        <v>374</v>
      </c>
      <c r="C201" s="20">
        <f t="shared" ref="C201:D201" si="7">SUM(C193:C200)</f>
        <v>0</v>
      </c>
      <c r="D201" s="20">
        <f t="shared" si="7"/>
        <v>0</v>
      </c>
      <c r="E201" s="20">
        <f>SUM(E193:E200)</f>
        <v>0</v>
      </c>
    </row>
    <row r="202" spans="1:5" x14ac:dyDescent="0.2">
      <c r="A202" s="6"/>
      <c r="B202" s="6"/>
      <c r="C202" s="10"/>
      <c r="D202" s="10"/>
      <c r="E202" s="10"/>
    </row>
    <row r="203" spans="1:5" x14ac:dyDescent="0.2">
      <c r="A203" s="4" t="s">
        <v>375</v>
      </c>
      <c r="B203" s="4" t="s">
        <v>376</v>
      </c>
      <c r="C203" s="9"/>
      <c r="D203" s="9"/>
      <c r="E203" s="9"/>
    </row>
    <row r="204" spans="1:5" x14ac:dyDescent="0.2">
      <c r="A204" s="4" t="s">
        <v>377</v>
      </c>
      <c r="B204" s="4" t="s">
        <v>378</v>
      </c>
      <c r="C204" s="9"/>
      <c r="D204" s="9"/>
      <c r="E204" s="9"/>
    </row>
    <row r="205" spans="1:5" x14ac:dyDescent="0.2">
      <c r="A205" s="5" t="s">
        <v>379</v>
      </c>
      <c r="B205" s="5" t="s">
        <v>380</v>
      </c>
      <c r="C205" s="11">
        <v>0</v>
      </c>
      <c r="D205" s="11">
        <v>0</v>
      </c>
      <c r="E205" s="11">
        <v>0</v>
      </c>
    </row>
    <row r="206" spans="1:5" x14ac:dyDescent="0.2">
      <c r="A206" s="5" t="s">
        <v>381</v>
      </c>
      <c r="B206" s="5" t="s">
        <v>382</v>
      </c>
      <c r="C206" s="11">
        <v>0</v>
      </c>
      <c r="D206" s="11">
        <v>0</v>
      </c>
      <c r="E206" s="11">
        <v>0</v>
      </c>
    </row>
    <row r="207" spans="1:5" x14ac:dyDescent="0.2">
      <c r="A207" s="5" t="s">
        <v>383</v>
      </c>
      <c r="B207" s="5" t="s">
        <v>384</v>
      </c>
      <c r="C207" s="11">
        <v>0</v>
      </c>
      <c r="D207" s="11">
        <v>0</v>
      </c>
      <c r="E207" s="11">
        <v>0</v>
      </c>
    </row>
    <row r="208" spans="1:5" x14ac:dyDescent="0.2">
      <c r="A208" s="5" t="s">
        <v>385</v>
      </c>
      <c r="B208" s="5" t="s">
        <v>386</v>
      </c>
      <c r="C208" s="11">
        <v>0</v>
      </c>
      <c r="D208" s="11">
        <v>0</v>
      </c>
      <c r="E208" s="11">
        <v>0</v>
      </c>
    </row>
    <row r="209" spans="1:5" x14ac:dyDescent="0.2">
      <c r="A209" s="5" t="s">
        <v>387</v>
      </c>
      <c r="B209" s="5" t="s">
        <v>388</v>
      </c>
      <c r="C209" s="11">
        <v>0</v>
      </c>
      <c r="D209" s="11">
        <v>0</v>
      </c>
      <c r="E209" s="11">
        <v>0</v>
      </c>
    </row>
    <row r="210" spans="1:5" x14ac:dyDescent="0.2">
      <c r="A210" s="5" t="s">
        <v>389</v>
      </c>
      <c r="B210" s="5" t="s">
        <v>390</v>
      </c>
      <c r="C210" s="11">
        <v>0</v>
      </c>
      <c r="D210" s="11">
        <v>0</v>
      </c>
      <c r="E210" s="11">
        <v>0</v>
      </c>
    </row>
    <row r="211" spans="1:5" x14ac:dyDescent="0.2">
      <c r="A211" s="5" t="s">
        <v>391</v>
      </c>
      <c r="B211" s="5" t="s">
        <v>392</v>
      </c>
      <c r="C211" s="11">
        <v>0</v>
      </c>
      <c r="D211" s="11">
        <v>0</v>
      </c>
      <c r="E211" s="11">
        <v>0</v>
      </c>
    </row>
    <row r="212" spans="1:5" x14ac:dyDescent="0.2">
      <c r="A212" s="5" t="s">
        <v>393</v>
      </c>
      <c r="B212" s="5" t="s">
        <v>394</v>
      </c>
      <c r="C212" s="11">
        <v>0</v>
      </c>
      <c r="D212" s="11">
        <v>0</v>
      </c>
      <c r="E212" s="11">
        <v>0</v>
      </c>
    </row>
    <row r="213" spans="1:5" x14ac:dyDescent="0.2">
      <c r="A213" s="5" t="s">
        <v>395</v>
      </c>
      <c r="B213" s="5" t="s">
        <v>396</v>
      </c>
      <c r="C213" s="31">
        <v>4205</v>
      </c>
      <c r="D213" s="31">
        <v>4489</v>
      </c>
      <c r="E213" s="31">
        <v>0</v>
      </c>
    </row>
    <row r="214" spans="1:5" x14ac:dyDescent="0.2">
      <c r="A214" s="4" t="s">
        <v>397</v>
      </c>
      <c r="B214" s="4" t="s">
        <v>398</v>
      </c>
      <c r="C214" s="20">
        <f t="shared" ref="C214:D214" si="8">SUM(C205:C213)</f>
        <v>4205</v>
      </c>
      <c r="D214" s="20">
        <f t="shared" si="8"/>
        <v>4489</v>
      </c>
      <c r="E214" s="20">
        <f>SUM(E205:E213)</f>
        <v>0</v>
      </c>
    </row>
    <row r="215" spans="1:5" x14ac:dyDescent="0.2">
      <c r="A215" s="6"/>
      <c r="B215" s="6"/>
      <c r="C215" s="10"/>
      <c r="D215" s="10"/>
      <c r="E215" s="10"/>
    </row>
    <row r="216" spans="1:5" x14ac:dyDescent="0.2">
      <c r="A216" s="4" t="s">
        <v>399</v>
      </c>
      <c r="B216" s="4" t="s">
        <v>400</v>
      </c>
      <c r="C216" s="9"/>
      <c r="D216" s="9"/>
      <c r="E216" s="9"/>
    </row>
    <row r="217" spans="1:5" x14ac:dyDescent="0.2">
      <c r="A217" s="5" t="s">
        <v>401</v>
      </c>
      <c r="B217" s="5" t="s">
        <v>402</v>
      </c>
      <c r="C217" s="11">
        <v>0</v>
      </c>
      <c r="D217" s="11">
        <v>0</v>
      </c>
      <c r="E217" s="11">
        <v>0</v>
      </c>
    </row>
    <row r="218" spans="1:5" x14ac:dyDescent="0.2">
      <c r="A218" s="5" t="s">
        <v>403</v>
      </c>
      <c r="B218" s="5" t="s">
        <v>404</v>
      </c>
      <c r="C218" s="11">
        <v>0</v>
      </c>
      <c r="D218" s="11">
        <v>0</v>
      </c>
      <c r="E218" s="11">
        <v>0</v>
      </c>
    </row>
    <row r="219" spans="1:5" x14ac:dyDescent="0.2">
      <c r="A219" s="5" t="s">
        <v>405</v>
      </c>
      <c r="B219" s="5" t="s">
        <v>406</v>
      </c>
      <c r="C219" s="11">
        <v>0</v>
      </c>
      <c r="D219" s="11">
        <v>0</v>
      </c>
      <c r="E219" s="11">
        <v>0</v>
      </c>
    </row>
    <row r="220" spans="1:5" x14ac:dyDescent="0.2">
      <c r="A220" s="5" t="s">
        <v>407</v>
      </c>
      <c r="B220" s="5" t="s">
        <v>408</v>
      </c>
      <c r="C220" s="11">
        <v>0</v>
      </c>
      <c r="D220" s="11">
        <v>0</v>
      </c>
      <c r="E220" s="11">
        <v>0</v>
      </c>
    </row>
    <row r="221" spans="1:5" x14ac:dyDescent="0.2">
      <c r="A221" s="5" t="s">
        <v>409</v>
      </c>
      <c r="B221" s="5" t="s">
        <v>410</v>
      </c>
      <c r="C221" s="11">
        <v>0</v>
      </c>
      <c r="D221" s="11">
        <v>0</v>
      </c>
      <c r="E221" s="11">
        <v>0</v>
      </c>
    </row>
    <row r="222" spans="1:5" x14ac:dyDescent="0.2">
      <c r="A222" s="5" t="s">
        <v>411</v>
      </c>
      <c r="B222" s="5" t="s">
        <v>412</v>
      </c>
      <c r="C222" s="11">
        <v>0</v>
      </c>
      <c r="D222" s="11">
        <v>0</v>
      </c>
      <c r="E222" s="11">
        <v>0</v>
      </c>
    </row>
    <row r="223" spans="1:5" x14ac:dyDescent="0.2">
      <c r="A223" s="5" t="s">
        <v>413</v>
      </c>
      <c r="B223" s="5" t="s">
        <v>414</v>
      </c>
      <c r="C223" s="11">
        <v>0</v>
      </c>
      <c r="D223" s="11">
        <v>0</v>
      </c>
      <c r="E223" s="11">
        <v>0</v>
      </c>
    </row>
    <row r="224" spans="1:5" x14ac:dyDescent="0.2">
      <c r="A224" s="5" t="s">
        <v>415</v>
      </c>
      <c r="B224" s="5" t="s">
        <v>416</v>
      </c>
      <c r="C224" s="11">
        <v>0</v>
      </c>
      <c r="D224" s="11">
        <v>0</v>
      </c>
      <c r="E224" s="11">
        <v>0</v>
      </c>
    </row>
    <row r="225" spans="1:5" x14ac:dyDescent="0.2">
      <c r="A225" s="5" t="s">
        <v>417</v>
      </c>
      <c r="B225" s="5" t="s">
        <v>418</v>
      </c>
      <c r="C225" s="11">
        <v>0</v>
      </c>
      <c r="D225" s="11">
        <v>0</v>
      </c>
      <c r="E225" s="11">
        <v>0</v>
      </c>
    </row>
    <row r="226" spans="1:5" x14ac:dyDescent="0.2">
      <c r="A226" s="5" t="s">
        <v>419</v>
      </c>
      <c r="B226" s="5" t="s">
        <v>420</v>
      </c>
      <c r="C226" s="11">
        <v>0</v>
      </c>
      <c r="D226" s="11">
        <v>0</v>
      </c>
      <c r="E226" s="11">
        <v>0</v>
      </c>
    </row>
    <row r="227" spans="1:5" x14ac:dyDescent="0.2">
      <c r="A227" s="5" t="s">
        <v>421</v>
      </c>
      <c r="B227" s="5" t="s">
        <v>422</v>
      </c>
      <c r="C227" s="11">
        <v>0</v>
      </c>
      <c r="D227" s="11">
        <v>0</v>
      </c>
      <c r="E227" s="11">
        <v>0</v>
      </c>
    </row>
    <row r="228" spans="1:5" x14ac:dyDescent="0.2">
      <c r="A228" s="5" t="s">
        <v>423</v>
      </c>
      <c r="B228" s="5" t="s">
        <v>424</v>
      </c>
      <c r="C228" s="11">
        <v>0</v>
      </c>
      <c r="D228" s="11">
        <v>0</v>
      </c>
      <c r="E228" s="11">
        <v>0</v>
      </c>
    </row>
    <row r="229" spans="1:5" x14ac:dyDescent="0.2">
      <c r="A229" s="5" t="s">
        <v>425</v>
      </c>
      <c r="B229" s="5" t="s">
        <v>426</v>
      </c>
      <c r="C229" s="11">
        <v>0</v>
      </c>
      <c r="D229" s="11">
        <v>0</v>
      </c>
      <c r="E229" s="11">
        <v>0</v>
      </c>
    </row>
    <row r="230" spans="1:5" x14ac:dyDescent="0.2">
      <c r="A230" s="5" t="s">
        <v>427</v>
      </c>
      <c r="B230" s="5" t="s">
        <v>428</v>
      </c>
      <c r="C230" s="11">
        <v>0</v>
      </c>
      <c r="D230" s="11">
        <v>0</v>
      </c>
      <c r="E230" s="11">
        <v>0</v>
      </c>
    </row>
    <row r="231" spans="1:5" x14ac:dyDescent="0.2">
      <c r="A231" s="5" t="s">
        <v>429</v>
      </c>
      <c r="B231" s="5" t="s">
        <v>430</v>
      </c>
      <c r="C231" s="11">
        <v>0</v>
      </c>
      <c r="D231" s="11">
        <v>3970</v>
      </c>
      <c r="E231" s="11">
        <v>0</v>
      </c>
    </row>
    <row r="232" spans="1:5" x14ac:dyDescent="0.2">
      <c r="A232" s="5" t="s">
        <v>431</v>
      </c>
      <c r="B232" s="5" t="s">
        <v>432</v>
      </c>
      <c r="C232" s="11">
        <v>0</v>
      </c>
      <c r="D232" s="11">
        <v>3972</v>
      </c>
      <c r="E232" s="11">
        <v>0</v>
      </c>
    </row>
    <row r="233" spans="1:5" x14ac:dyDescent="0.2">
      <c r="A233" s="5" t="s">
        <v>433</v>
      </c>
      <c r="B233" s="5" t="s">
        <v>434</v>
      </c>
      <c r="C233" s="31">
        <v>0</v>
      </c>
      <c r="D233" s="31">
        <v>0</v>
      </c>
      <c r="E233" s="31">
        <v>0</v>
      </c>
    </row>
    <row r="234" spans="1:5" x14ac:dyDescent="0.2">
      <c r="A234" s="4" t="s">
        <v>435</v>
      </c>
      <c r="B234" s="4" t="s">
        <v>436</v>
      </c>
      <c r="C234" s="20">
        <f t="shared" ref="C234:E234" si="9">SUM(C217:C233)</f>
        <v>0</v>
      </c>
      <c r="D234" s="20">
        <f t="shared" si="9"/>
        <v>7942</v>
      </c>
      <c r="E234" s="20">
        <f t="shared" si="9"/>
        <v>0</v>
      </c>
    </row>
    <row r="235" spans="1:5" x14ac:dyDescent="0.2">
      <c r="A235" s="6"/>
      <c r="B235" s="6"/>
      <c r="C235" s="10"/>
      <c r="D235" s="10"/>
      <c r="E235" s="10"/>
    </row>
    <row r="236" spans="1:5" x14ac:dyDescent="0.2">
      <c r="A236" s="4" t="s">
        <v>437</v>
      </c>
      <c r="B236" s="4" t="s">
        <v>438</v>
      </c>
      <c r="C236" s="9"/>
      <c r="D236" s="9"/>
      <c r="E236" s="9"/>
    </row>
    <row r="237" spans="1:5" x14ac:dyDescent="0.2">
      <c r="A237" s="5" t="s">
        <v>439</v>
      </c>
      <c r="B237" s="5" t="s">
        <v>440</v>
      </c>
      <c r="C237" s="11">
        <v>0</v>
      </c>
      <c r="D237" s="11">
        <v>0</v>
      </c>
      <c r="E237" s="11">
        <v>0</v>
      </c>
    </row>
    <row r="238" spans="1:5" x14ac:dyDescent="0.2">
      <c r="A238" s="5" t="s">
        <v>441</v>
      </c>
      <c r="B238" s="5" t="s">
        <v>442</v>
      </c>
      <c r="C238" s="11">
        <v>0</v>
      </c>
      <c r="D238" s="11">
        <v>0</v>
      </c>
      <c r="E238" s="11">
        <v>0</v>
      </c>
    </row>
    <row r="239" spans="1:5" x14ac:dyDescent="0.2">
      <c r="A239" s="5" t="s">
        <v>443</v>
      </c>
      <c r="B239" s="5" t="s">
        <v>444</v>
      </c>
      <c r="C239" s="11">
        <v>0</v>
      </c>
      <c r="D239" s="11">
        <v>0</v>
      </c>
      <c r="E239" s="11">
        <v>0</v>
      </c>
    </row>
    <row r="240" spans="1:5" x14ac:dyDescent="0.2">
      <c r="A240" s="5" t="s">
        <v>445</v>
      </c>
      <c r="B240" s="5" t="s">
        <v>446</v>
      </c>
      <c r="C240" s="11">
        <v>0</v>
      </c>
      <c r="D240" s="11">
        <v>0</v>
      </c>
      <c r="E240" s="11">
        <v>0</v>
      </c>
    </row>
    <row r="241" spans="1:5" x14ac:dyDescent="0.2">
      <c r="A241" s="5" t="s">
        <v>447</v>
      </c>
      <c r="B241" s="5" t="s">
        <v>448</v>
      </c>
      <c r="C241" s="11">
        <v>0</v>
      </c>
      <c r="D241" s="11">
        <v>0</v>
      </c>
      <c r="E241" s="11">
        <v>0</v>
      </c>
    </row>
    <row r="242" spans="1:5" x14ac:dyDescent="0.2">
      <c r="A242" s="5" t="s">
        <v>449</v>
      </c>
      <c r="B242" s="5" t="s">
        <v>450</v>
      </c>
      <c r="C242" s="11">
        <v>0</v>
      </c>
      <c r="D242" s="11">
        <v>0</v>
      </c>
      <c r="E242" s="11">
        <v>0</v>
      </c>
    </row>
    <row r="243" spans="1:5" x14ac:dyDescent="0.2">
      <c r="A243" s="5" t="s">
        <v>451</v>
      </c>
      <c r="B243" s="5" t="s">
        <v>452</v>
      </c>
      <c r="C243" s="11">
        <v>0</v>
      </c>
      <c r="D243" s="11">
        <v>0</v>
      </c>
      <c r="E243" s="11">
        <v>0</v>
      </c>
    </row>
    <row r="244" spans="1:5" x14ac:dyDescent="0.2">
      <c r="A244" s="5" t="s">
        <v>453</v>
      </c>
      <c r="B244" s="5" t="s">
        <v>454</v>
      </c>
      <c r="C244" s="11">
        <v>0</v>
      </c>
      <c r="D244" s="11">
        <v>0</v>
      </c>
      <c r="E244" s="11">
        <v>0</v>
      </c>
    </row>
    <row r="245" spans="1:5" x14ac:dyDescent="0.2">
      <c r="A245" s="5" t="s">
        <v>455</v>
      </c>
      <c r="B245" s="5" t="s">
        <v>456</v>
      </c>
      <c r="C245" s="11">
        <v>0</v>
      </c>
      <c r="D245" s="11">
        <v>0</v>
      </c>
      <c r="E245" s="11">
        <v>0</v>
      </c>
    </row>
    <row r="246" spans="1:5" x14ac:dyDescent="0.2">
      <c r="A246" s="5" t="s">
        <v>457</v>
      </c>
      <c r="B246" s="5" t="s">
        <v>458</v>
      </c>
      <c r="C246" s="11">
        <v>0</v>
      </c>
      <c r="D246" s="11">
        <v>0</v>
      </c>
      <c r="E246" s="11">
        <v>0</v>
      </c>
    </row>
    <row r="247" spans="1:5" x14ac:dyDescent="0.2">
      <c r="A247" s="5" t="s">
        <v>459</v>
      </c>
      <c r="B247" s="5" t="s">
        <v>460</v>
      </c>
      <c r="C247" s="11">
        <v>0</v>
      </c>
      <c r="D247" s="11">
        <v>0</v>
      </c>
      <c r="E247" s="11">
        <v>0</v>
      </c>
    </row>
    <row r="248" spans="1:5" x14ac:dyDescent="0.2">
      <c r="A248" s="5" t="s">
        <v>461</v>
      </c>
      <c r="B248" s="5" t="s">
        <v>462</v>
      </c>
      <c r="C248" s="11">
        <v>0</v>
      </c>
      <c r="D248" s="11">
        <v>0</v>
      </c>
      <c r="E248" s="11">
        <v>0</v>
      </c>
    </row>
    <row r="249" spans="1:5" x14ac:dyDescent="0.2">
      <c r="A249" s="5" t="s">
        <v>463</v>
      </c>
      <c r="B249" s="5" t="s">
        <v>464</v>
      </c>
      <c r="C249" s="11">
        <v>0</v>
      </c>
      <c r="D249" s="11">
        <v>0</v>
      </c>
      <c r="E249" s="11">
        <v>0</v>
      </c>
    </row>
    <row r="250" spans="1:5" x14ac:dyDescent="0.2">
      <c r="A250" s="5" t="s">
        <v>465</v>
      </c>
      <c r="B250" s="5" t="s">
        <v>466</v>
      </c>
      <c r="C250" s="11">
        <v>0</v>
      </c>
      <c r="D250" s="11">
        <v>0</v>
      </c>
      <c r="E250" s="11">
        <v>0</v>
      </c>
    </row>
    <row r="251" spans="1:5" x14ac:dyDescent="0.2">
      <c r="A251" s="5" t="s">
        <v>467</v>
      </c>
      <c r="B251" s="5" t="s">
        <v>468</v>
      </c>
      <c r="C251" s="11">
        <v>0</v>
      </c>
      <c r="D251" s="11">
        <v>0</v>
      </c>
      <c r="E251" s="11">
        <v>0</v>
      </c>
    </row>
    <row r="252" spans="1:5" x14ac:dyDescent="0.2">
      <c r="A252" s="5" t="s">
        <v>469</v>
      </c>
      <c r="B252" s="5" t="s">
        <v>470</v>
      </c>
      <c r="C252" s="11">
        <v>0</v>
      </c>
      <c r="D252" s="11">
        <v>0</v>
      </c>
      <c r="E252" s="11">
        <v>0</v>
      </c>
    </row>
    <row r="253" spans="1:5" x14ac:dyDescent="0.2">
      <c r="A253" s="5" t="s">
        <v>471</v>
      </c>
      <c r="B253" s="5" t="s">
        <v>472</v>
      </c>
      <c r="C253" s="11">
        <v>0</v>
      </c>
      <c r="D253" s="11">
        <v>0</v>
      </c>
      <c r="E253" s="11">
        <v>0</v>
      </c>
    </row>
    <row r="254" spans="1:5" x14ac:dyDescent="0.2">
      <c r="A254" s="5" t="s">
        <v>473</v>
      </c>
      <c r="B254" s="5" t="s">
        <v>474</v>
      </c>
      <c r="C254" s="11">
        <v>0</v>
      </c>
      <c r="D254" s="11">
        <v>0</v>
      </c>
      <c r="E254" s="11">
        <v>0</v>
      </c>
    </row>
    <row r="255" spans="1:5" x14ac:dyDescent="0.2">
      <c r="A255" s="5" t="s">
        <v>475</v>
      </c>
      <c r="B255" s="5" t="s">
        <v>476</v>
      </c>
      <c r="C255" s="11">
        <v>0</v>
      </c>
      <c r="D255" s="11">
        <v>0</v>
      </c>
      <c r="E255" s="11">
        <v>0</v>
      </c>
    </row>
    <row r="256" spans="1:5" x14ac:dyDescent="0.2">
      <c r="A256" s="5" t="s">
        <v>477</v>
      </c>
      <c r="B256" s="5" t="s">
        <v>478</v>
      </c>
      <c r="C256" s="11">
        <v>0</v>
      </c>
      <c r="D256" s="11">
        <v>0</v>
      </c>
      <c r="E256" s="11">
        <v>0</v>
      </c>
    </row>
    <row r="257" spans="1:5" x14ac:dyDescent="0.2">
      <c r="A257" s="5" t="s">
        <v>479</v>
      </c>
      <c r="B257" s="5" t="s">
        <v>480</v>
      </c>
      <c r="C257" s="11">
        <v>0</v>
      </c>
      <c r="D257" s="11">
        <v>0</v>
      </c>
      <c r="E257" s="11">
        <v>0</v>
      </c>
    </row>
    <row r="258" spans="1:5" x14ac:dyDescent="0.2">
      <c r="A258" s="5" t="s">
        <v>481</v>
      </c>
      <c r="B258" s="5" t="s">
        <v>482</v>
      </c>
      <c r="C258" s="11">
        <v>0</v>
      </c>
      <c r="D258" s="11">
        <v>0</v>
      </c>
      <c r="E258" s="11">
        <v>0</v>
      </c>
    </row>
    <row r="259" spans="1:5" x14ac:dyDescent="0.2">
      <c r="A259" s="5" t="s">
        <v>483</v>
      </c>
      <c r="B259" s="5" t="s">
        <v>484</v>
      </c>
      <c r="C259" s="11">
        <v>0</v>
      </c>
      <c r="D259" s="11">
        <v>0</v>
      </c>
      <c r="E259" s="11">
        <v>0</v>
      </c>
    </row>
    <row r="260" spans="1:5" x14ac:dyDescent="0.2">
      <c r="A260" s="5" t="s">
        <v>485</v>
      </c>
      <c r="B260" s="5" t="s">
        <v>486</v>
      </c>
      <c r="C260" s="11">
        <v>0</v>
      </c>
      <c r="D260" s="11">
        <v>0</v>
      </c>
      <c r="E260" s="11">
        <v>0</v>
      </c>
    </row>
    <row r="261" spans="1:5" x14ac:dyDescent="0.2">
      <c r="A261" s="5" t="s">
        <v>487</v>
      </c>
      <c r="B261" s="5" t="s">
        <v>488</v>
      </c>
      <c r="C261" s="11">
        <v>0</v>
      </c>
      <c r="D261" s="11">
        <v>0</v>
      </c>
      <c r="E261" s="11">
        <v>0</v>
      </c>
    </row>
    <row r="262" spans="1:5" x14ac:dyDescent="0.2">
      <c r="A262" s="5" t="s">
        <v>489</v>
      </c>
      <c r="B262" s="5" t="s">
        <v>490</v>
      </c>
      <c r="C262" s="11">
        <v>25836</v>
      </c>
      <c r="D262" s="11">
        <v>23303</v>
      </c>
      <c r="E262" s="11">
        <v>0</v>
      </c>
    </row>
    <row r="263" spans="1:5" x14ac:dyDescent="0.2">
      <c r="A263" s="5" t="s">
        <v>491</v>
      </c>
      <c r="B263" s="5" t="s">
        <v>492</v>
      </c>
      <c r="C263" s="11">
        <v>0</v>
      </c>
      <c r="D263" s="11">
        <v>0</v>
      </c>
      <c r="E263" s="11">
        <v>0</v>
      </c>
    </row>
    <row r="264" spans="1:5" x14ac:dyDescent="0.2">
      <c r="A264" s="5" t="s">
        <v>493</v>
      </c>
      <c r="B264" s="5" t="s">
        <v>494</v>
      </c>
      <c r="C264" s="11">
        <v>0</v>
      </c>
      <c r="D264" s="11">
        <v>0</v>
      </c>
      <c r="E264" s="11">
        <v>0</v>
      </c>
    </row>
    <row r="265" spans="1:5" x14ac:dyDescent="0.2">
      <c r="A265" s="5" t="s">
        <v>495</v>
      </c>
      <c r="B265" s="5" t="s">
        <v>496</v>
      </c>
      <c r="C265" s="11">
        <v>0</v>
      </c>
      <c r="D265" s="11">
        <v>0</v>
      </c>
      <c r="E265" s="11">
        <v>0</v>
      </c>
    </row>
    <row r="266" spans="1:5" x14ac:dyDescent="0.2">
      <c r="A266" s="5" t="s">
        <v>497</v>
      </c>
      <c r="B266" s="5" t="s">
        <v>498</v>
      </c>
      <c r="C266" s="11">
        <v>0</v>
      </c>
      <c r="D266" s="11">
        <v>0</v>
      </c>
      <c r="E266" s="11">
        <v>0</v>
      </c>
    </row>
    <row r="267" spans="1:5" x14ac:dyDescent="0.2">
      <c r="A267" s="5" t="s">
        <v>499</v>
      </c>
      <c r="B267" s="5" t="s">
        <v>500</v>
      </c>
      <c r="C267" s="11">
        <v>0</v>
      </c>
      <c r="D267" s="11">
        <v>0</v>
      </c>
      <c r="E267" s="11">
        <v>0</v>
      </c>
    </row>
    <row r="268" spans="1:5" x14ac:dyDescent="0.2">
      <c r="A268" s="5" t="s">
        <v>501</v>
      </c>
      <c r="B268" s="5" t="s">
        <v>502</v>
      </c>
      <c r="C268" s="31">
        <v>0</v>
      </c>
      <c r="D268" s="31">
        <v>0</v>
      </c>
      <c r="E268" s="31">
        <v>0</v>
      </c>
    </row>
    <row r="269" spans="1:5" x14ac:dyDescent="0.2">
      <c r="A269" s="4" t="s">
        <v>503</v>
      </c>
      <c r="B269" s="4" t="s">
        <v>504</v>
      </c>
      <c r="C269" s="39">
        <f t="shared" ref="C269:E269" si="10">SUM(C237:C268)</f>
        <v>25836</v>
      </c>
      <c r="D269" s="39">
        <f t="shared" si="10"/>
        <v>23303</v>
      </c>
      <c r="E269" s="39">
        <f t="shared" si="10"/>
        <v>0</v>
      </c>
    </row>
    <row r="270" spans="1:5" x14ac:dyDescent="0.2">
      <c r="A270" s="4" t="s">
        <v>505</v>
      </c>
      <c r="B270" s="4" t="s">
        <v>506</v>
      </c>
      <c r="C270" s="20">
        <f t="shared" ref="C270:D270" si="11">C269+C234+C214+C201+C190</f>
        <v>30041</v>
      </c>
      <c r="D270" s="20">
        <f t="shared" si="11"/>
        <v>35734</v>
      </c>
      <c r="E270" s="20">
        <f>E269+E234+E214+E201+E190</f>
        <v>0</v>
      </c>
    </row>
    <row r="271" spans="1:5" x14ac:dyDescent="0.2">
      <c r="A271" s="6"/>
      <c r="B271" s="6"/>
      <c r="C271" s="10"/>
      <c r="D271" s="10"/>
      <c r="E271" s="10"/>
    </row>
    <row r="272" spans="1:5" x14ac:dyDescent="0.2">
      <c r="A272" s="4" t="s">
        <v>507</v>
      </c>
      <c r="B272" s="4" t="s">
        <v>508</v>
      </c>
      <c r="C272" s="9"/>
      <c r="D272" s="9"/>
      <c r="E272" s="9"/>
    </row>
    <row r="273" spans="1:6" x14ac:dyDescent="0.2">
      <c r="A273" s="5" t="s">
        <v>509</v>
      </c>
      <c r="B273" s="5" t="s">
        <v>510</v>
      </c>
      <c r="C273" s="11">
        <v>0</v>
      </c>
      <c r="D273" s="11">
        <v>2085</v>
      </c>
      <c r="E273" s="11">
        <v>0</v>
      </c>
    </row>
    <row r="274" spans="1:6" x14ac:dyDescent="0.2">
      <c r="A274" s="5" t="s">
        <v>511</v>
      </c>
      <c r="B274" s="5" t="s">
        <v>512</v>
      </c>
      <c r="C274" s="11">
        <v>0</v>
      </c>
      <c r="D274" s="11">
        <v>0</v>
      </c>
      <c r="E274" s="11">
        <v>0</v>
      </c>
    </row>
    <row r="275" spans="1:6" x14ac:dyDescent="0.2">
      <c r="A275" s="5" t="s">
        <v>513</v>
      </c>
      <c r="B275" s="5" t="s">
        <v>514</v>
      </c>
      <c r="C275" s="11">
        <v>3344.49</v>
      </c>
      <c r="D275" s="11">
        <v>0</v>
      </c>
      <c r="E275" s="11">
        <v>0</v>
      </c>
    </row>
    <row r="276" spans="1:6" x14ac:dyDescent="0.2">
      <c r="A276" s="5" t="s">
        <v>515</v>
      </c>
      <c r="B276" s="5" t="s">
        <v>516</v>
      </c>
      <c r="C276" s="11">
        <v>2872.8</v>
      </c>
      <c r="D276" s="11">
        <v>2873</v>
      </c>
      <c r="E276" s="11">
        <v>4.999999999654392E-3</v>
      </c>
      <c r="F276" t="s">
        <v>717</v>
      </c>
    </row>
    <row r="277" spans="1:6" x14ac:dyDescent="0.2">
      <c r="A277" s="5" t="s">
        <v>517</v>
      </c>
      <c r="B277" s="5" t="s">
        <v>518</v>
      </c>
      <c r="C277" s="11">
        <v>19426.77</v>
      </c>
      <c r="D277" s="11">
        <v>21889.9</v>
      </c>
      <c r="E277" s="11">
        <v>0</v>
      </c>
    </row>
    <row r="278" spans="1:6" x14ac:dyDescent="0.2">
      <c r="A278" s="5" t="s">
        <v>519</v>
      </c>
      <c r="B278" s="5" t="s">
        <v>520</v>
      </c>
      <c r="C278" s="11">
        <v>0</v>
      </c>
      <c r="D278" s="11">
        <v>0</v>
      </c>
      <c r="E278" s="11">
        <v>0</v>
      </c>
    </row>
    <row r="279" spans="1:6" x14ac:dyDescent="0.2">
      <c r="A279" s="5" t="s">
        <v>521</v>
      </c>
      <c r="B279" s="5" t="s">
        <v>522</v>
      </c>
      <c r="C279" s="11">
        <v>0</v>
      </c>
      <c r="D279" s="11">
        <v>0</v>
      </c>
      <c r="E279" s="11">
        <v>0</v>
      </c>
    </row>
    <row r="280" spans="1:6" x14ac:dyDescent="0.2">
      <c r="A280" s="5" t="s">
        <v>523</v>
      </c>
      <c r="B280" s="5" t="s">
        <v>524</v>
      </c>
      <c r="C280" s="11">
        <v>0</v>
      </c>
      <c r="D280" s="11">
        <v>0</v>
      </c>
      <c r="E280" s="11">
        <v>0</v>
      </c>
    </row>
    <row r="281" spans="1:6" x14ac:dyDescent="0.2">
      <c r="A281" s="5" t="s">
        <v>525</v>
      </c>
      <c r="B281" s="5" t="s">
        <v>526</v>
      </c>
      <c r="C281" s="11">
        <v>0</v>
      </c>
      <c r="D281" s="11">
        <v>0</v>
      </c>
      <c r="E281" s="11">
        <v>0</v>
      </c>
    </row>
    <row r="282" spans="1:6" x14ac:dyDescent="0.2">
      <c r="A282" s="5" t="s">
        <v>527</v>
      </c>
      <c r="B282" s="5" t="s">
        <v>528</v>
      </c>
      <c r="C282" s="11">
        <v>0</v>
      </c>
      <c r="D282" s="11">
        <v>0</v>
      </c>
      <c r="E282" s="11">
        <v>0</v>
      </c>
    </row>
    <row r="283" spans="1:6" x14ac:dyDescent="0.2">
      <c r="A283" s="5" t="s">
        <v>529</v>
      </c>
      <c r="B283" s="5" t="s">
        <v>530</v>
      </c>
      <c r="C283" s="11">
        <v>0</v>
      </c>
      <c r="D283" s="11">
        <v>0</v>
      </c>
      <c r="E283" s="11">
        <v>0</v>
      </c>
    </row>
    <row r="284" spans="1:6" x14ac:dyDescent="0.2">
      <c r="A284" s="5" t="s">
        <v>531</v>
      </c>
      <c r="B284" s="5" t="s">
        <v>532</v>
      </c>
      <c r="C284" s="11">
        <v>0</v>
      </c>
      <c r="D284" s="11">
        <v>0</v>
      </c>
      <c r="E284" s="11">
        <v>0</v>
      </c>
    </row>
    <row r="285" spans="1:6" x14ac:dyDescent="0.2">
      <c r="A285" s="5" t="s">
        <v>533</v>
      </c>
      <c r="B285" s="5" t="s">
        <v>534</v>
      </c>
      <c r="C285" s="11">
        <v>99743.12</v>
      </c>
      <c r="D285" s="11">
        <v>0</v>
      </c>
      <c r="E285" s="11">
        <v>0</v>
      </c>
    </row>
    <row r="286" spans="1:6" x14ac:dyDescent="0.2">
      <c r="A286" s="5" t="s">
        <v>535</v>
      </c>
      <c r="B286" s="5" t="s">
        <v>536</v>
      </c>
      <c r="C286" s="11">
        <v>0</v>
      </c>
      <c r="D286" s="11">
        <v>0</v>
      </c>
      <c r="E286" s="11">
        <v>0</v>
      </c>
    </row>
    <row r="287" spans="1:6" x14ac:dyDescent="0.2">
      <c r="A287" s="5" t="s">
        <v>537</v>
      </c>
      <c r="B287" s="5" t="s">
        <v>538</v>
      </c>
      <c r="C287" s="11">
        <v>0</v>
      </c>
      <c r="D287" s="11">
        <v>0</v>
      </c>
      <c r="E287" s="11">
        <v>0</v>
      </c>
    </row>
    <row r="288" spans="1:6" x14ac:dyDescent="0.2">
      <c r="A288" s="5" t="s">
        <v>539</v>
      </c>
      <c r="B288" s="5" t="s">
        <v>540</v>
      </c>
      <c r="C288" s="11">
        <v>47398.21</v>
      </c>
      <c r="D288" s="11">
        <v>0</v>
      </c>
      <c r="E288" s="11">
        <v>0</v>
      </c>
    </row>
    <row r="289" spans="1:5" x14ac:dyDescent="0.2">
      <c r="A289" s="5" t="s">
        <v>541</v>
      </c>
      <c r="B289" s="5" t="s">
        <v>542</v>
      </c>
      <c r="C289" s="11">
        <v>0</v>
      </c>
      <c r="D289" s="11">
        <v>0</v>
      </c>
      <c r="E289" s="11">
        <v>0</v>
      </c>
    </row>
    <row r="290" spans="1:5" x14ac:dyDescent="0.2">
      <c r="A290" s="5" t="s">
        <v>543</v>
      </c>
      <c r="B290" s="5" t="s">
        <v>544</v>
      </c>
      <c r="C290" s="11">
        <v>0</v>
      </c>
      <c r="D290" s="11">
        <v>0</v>
      </c>
      <c r="E290" s="11">
        <v>0</v>
      </c>
    </row>
    <row r="291" spans="1:5" x14ac:dyDescent="0.2">
      <c r="A291" s="5" t="s">
        <v>545</v>
      </c>
      <c r="B291" s="5" t="s">
        <v>546</v>
      </c>
      <c r="C291" s="11">
        <v>0</v>
      </c>
      <c r="D291" s="11">
        <v>0</v>
      </c>
      <c r="E291" s="11">
        <v>0</v>
      </c>
    </row>
    <row r="292" spans="1:5" x14ac:dyDescent="0.2">
      <c r="A292" s="5" t="s">
        <v>547</v>
      </c>
      <c r="B292" s="5" t="s">
        <v>548</v>
      </c>
      <c r="C292" s="11">
        <v>0</v>
      </c>
      <c r="D292" s="11">
        <v>0</v>
      </c>
      <c r="E292" s="11">
        <v>0</v>
      </c>
    </row>
    <row r="293" spans="1:5" x14ac:dyDescent="0.2">
      <c r="A293" s="5" t="s">
        <v>549</v>
      </c>
      <c r="B293" s="5" t="s">
        <v>550</v>
      </c>
      <c r="C293" s="11">
        <v>0</v>
      </c>
      <c r="D293" s="11">
        <v>0</v>
      </c>
      <c r="E293" s="11">
        <v>0</v>
      </c>
    </row>
    <row r="294" spans="1:5" x14ac:dyDescent="0.2">
      <c r="A294" s="5" t="s">
        <v>551</v>
      </c>
      <c r="B294" s="5" t="s">
        <v>552</v>
      </c>
      <c r="C294" s="11">
        <v>0</v>
      </c>
      <c r="D294" s="11">
        <v>0</v>
      </c>
      <c r="E294" s="11">
        <v>0</v>
      </c>
    </row>
    <row r="295" spans="1:5" x14ac:dyDescent="0.2">
      <c r="A295" s="5" t="s">
        <v>553</v>
      </c>
      <c r="B295" s="5" t="s">
        <v>554</v>
      </c>
      <c r="C295" s="11">
        <v>0</v>
      </c>
      <c r="D295" s="11">
        <v>0</v>
      </c>
      <c r="E295" s="11">
        <v>0</v>
      </c>
    </row>
    <row r="296" spans="1:5" x14ac:dyDescent="0.2">
      <c r="A296" s="5" t="s">
        <v>555</v>
      </c>
      <c r="B296" s="5" t="s">
        <v>556</v>
      </c>
      <c r="C296" s="11">
        <v>0</v>
      </c>
      <c r="D296" s="11">
        <v>0</v>
      </c>
      <c r="E296" s="11">
        <v>0</v>
      </c>
    </row>
    <row r="297" spans="1:5" x14ac:dyDescent="0.2">
      <c r="A297" s="5" t="s">
        <v>557</v>
      </c>
      <c r="B297" s="5" t="s">
        <v>558</v>
      </c>
      <c r="C297" s="11">
        <v>0</v>
      </c>
      <c r="D297" s="11">
        <v>0</v>
      </c>
      <c r="E297" s="11">
        <v>0</v>
      </c>
    </row>
    <row r="298" spans="1:5" x14ac:dyDescent="0.2">
      <c r="A298" s="5" t="s">
        <v>559</v>
      </c>
      <c r="B298" s="5" t="s">
        <v>560</v>
      </c>
      <c r="C298" s="11">
        <v>0</v>
      </c>
      <c r="D298" s="11">
        <v>0</v>
      </c>
      <c r="E298" s="11">
        <v>0</v>
      </c>
    </row>
    <row r="299" spans="1:5" x14ac:dyDescent="0.2">
      <c r="A299" s="5" t="s">
        <v>561</v>
      </c>
      <c r="B299" s="5" t="s">
        <v>562</v>
      </c>
      <c r="C299" s="11">
        <v>0</v>
      </c>
      <c r="D299" s="11">
        <v>0</v>
      </c>
      <c r="E299" s="11">
        <v>0</v>
      </c>
    </row>
    <row r="300" spans="1:5" x14ac:dyDescent="0.2">
      <c r="A300" s="5" t="s">
        <v>563</v>
      </c>
      <c r="B300" s="5" t="s">
        <v>564</v>
      </c>
      <c r="C300" s="11">
        <v>0</v>
      </c>
      <c r="D300" s="11">
        <v>0</v>
      </c>
      <c r="E300" s="11">
        <v>0</v>
      </c>
    </row>
    <row r="301" spans="1:5" x14ac:dyDescent="0.2">
      <c r="A301" s="5" t="s">
        <v>565</v>
      </c>
      <c r="B301" s="5" t="s">
        <v>566</v>
      </c>
      <c r="C301" s="11">
        <v>0</v>
      </c>
      <c r="D301" s="11">
        <v>0</v>
      </c>
      <c r="E301" s="11">
        <v>0</v>
      </c>
    </row>
    <row r="302" spans="1:5" x14ac:dyDescent="0.2">
      <c r="A302" s="5" t="s">
        <v>567</v>
      </c>
      <c r="B302" s="5" t="s">
        <v>568</v>
      </c>
      <c r="C302" s="11">
        <v>0</v>
      </c>
      <c r="D302" s="11">
        <v>0</v>
      </c>
      <c r="E302" s="11">
        <v>0</v>
      </c>
    </row>
    <row r="303" spans="1:5" x14ac:dyDescent="0.2">
      <c r="A303" s="5" t="s">
        <v>569</v>
      </c>
      <c r="B303" s="5" t="s">
        <v>570</v>
      </c>
      <c r="C303" s="11">
        <v>0</v>
      </c>
      <c r="D303" s="11">
        <v>0</v>
      </c>
      <c r="E303" s="11">
        <v>0</v>
      </c>
    </row>
    <row r="304" spans="1:5" x14ac:dyDescent="0.2">
      <c r="A304" s="5" t="s">
        <v>571</v>
      </c>
      <c r="B304" s="5" t="s">
        <v>572</v>
      </c>
      <c r="C304" s="11">
        <v>0</v>
      </c>
      <c r="D304" s="11">
        <v>0</v>
      </c>
      <c r="E304" s="11">
        <v>0</v>
      </c>
    </row>
    <row r="305" spans="1:5" x14ac:dyDescent="0.2">
      <c r="A305" s="5" t="s">
        <v>573</v>
      </c>
      <c r="B305" s="5" t="s">
        <v>574</v>
      </c>
      <c r="C305" s="11">
        <v>0</v>
      </c>
      <c r="D305" s="11">
        <v>0</v>
      </c>
      <c r="E305" s="11">
        <v>0</v>
      </c>
    </row>
    <row r="306" spans="1:5" x14ac:dyDescent="0.2">
      <c r="A306" s="5" t="s">
        <v>575</v>
      </c>
      <c r="B306" s="5" t="s">
        <v>576</v>
      </c>
      <c r="C306" s="11">
        <v>0</v>
      </c>
      <c r="D306" s="11">
        <v>0</v>
      </c>
      <c r="E306" s="11">
        <v>0</v>
      </c>
    </row>
    <row r="307" spans="1:5" x14ac:dyDescent="0.2">
      <c r="A307" s="5" t="s">
        <v>577</v>
      </c>
      <c r="B307" s="5" t="s">
        <v>578</v>
      </c>
      <c r="C307" s="11">
        <v>0</v>
      </c>
      <c r="D307" s="11">
        <v>0</v>
      </c>
      <c r="E307" s="11">
        <v>0</v>
      </c>
    </row>
    <row r="308" spans="1:5" x14ac:dyDescent="0.2">
      <c r="A308" s="5" t="s">
        <v>579</v>
      </c>
      <c r="B308" s="5" t="s">
        <v>580</v>
      </c>
      <c r="C308" s="11">
        <v>0</v>
      </c>
      <c r="D308" s="11">
        <v>0</v>
      </c>
      <c r="E308" s="11">
        <v>0</v>
      </c>
    </row>
    <row r="309" spans="1:5" x14ac:dyDescent="0.2">
      <c r="A309" s="5" t="s">
        <v>581</v>
      </c>
      <c r="B309" s="5" t="s">
        <v>582</v>
      </c>
      <c r="C309" s="11">
        <v>0</v>
      </c>
      <c r="D309" s="11">
        <v>0</v>
      </c>
      <c r="E309" s="11">
        <v>0</v>
      </c>
    </row>
    <row r="310" spans="1:5" x14ac:dyDescent="0.2">
      <c r="A310" s="5" t="s">
        <v>583</v>
      </c>
      <c r="B310" s="5" t="s">
        <v>584</v>
      </c>
      <c r="C310" s="11">
        <v>0</v>
      </c>
      <c r="D310" s="11">
        <v>0</v>
      </c>
      <c r="E310" s="11">
        <v>0</v>
      </c>
    </row>
    <row r="311" spans="1:5" x14ac:dyDescent="0.2">
      <c r="A311" s="5" t="s">
        <v>585</v>
      </c>
      <c r="B311" s="5" t="s">
        <v>586</v>
      </c>
      <c r="C311" s="11">
        <v>0</v>
      </c>
      <c r="D311" s="11">
        <v>0</v>
      </c>
      <c r="E311" s="11">
        <v>0</v>
      </c>
    </row>
    <row r="312" spans="1:5" x14ac:dyDescent="0.2">
      <c r="A312" s="5" t="s">
        <v>587</v>
      </c>
      <c r="B312" s="5" t="s">
        <v>588</v>
      </c>
      <c r="C312" s="11">
        <v>0</v>
      </c>
      <c r="D312" s="11">
        <v>0</v>
      </c>
      <c r="E312" s="11">
        <v>0</v>
      </c>
    </row>
    <row r="313" spans="1:5" x14ac:dyDescent="0.2">
      <c r="A313" s="5" t="s">
        <v>589</v>
      </c>
      <c r="B313" s="5" t="s">
        <v>590</v>
      </c>
      <c r="C313" s="11">
        <v>0</v>
      </c>
      <c r="D313" s="11">
        <v>0</v>
      </c>
      <c r="E313" s="11">
        <v>0</v>
      </c>
    </row>
    <row r="314" spans="1:5" x14ac:dyDescent="0.2">
      <c r="A314" s="5" t="s">
        <v>591</v>
      </c>
      <c r="B314" s="5" t="s">
        <v>592</v>
      </c>
      <c r="C314" s="11">
        <v>0</v>
      </c>
      <c r="D314" s="11">
        <v>0</v>
      </c>
      <c r="E314" s="11">
        <v>0</v>
      </c>
    </row>
    <row r="315" spans="1:5" x14ac:dyDescent="0.2">
      <c r="A315" s="5" t="s">
        <v>593</v>
      </c>
      <c r="B315" s="5" t="s">
        <v>594</v>
      </c>
      <c r="C315" s="11">
        <v>0</v>
      </c>
      <c r="D315" s="11">
        <v>0</v>
      </c>
      <c r="E315" s="11">
        <v>0</v>
      </c>
    </row>
    <row r="316" spans="1:5" x14ac:dyDescent="0.2">
      <c r="A316" s="5" t="s">
        <v>595</v>
      </c>
      <c r="B316" s="5" t="s">
        <v>596</v>
      </c>
      <c r="C316" s="11">
        <v>0</v>
      </c>
      <c r="D316" s="11">
        <v>0</v>
      </c>
      <c r="E316" s="11">
        <v>0</v>
      </c>
    </row>
    <row r="317" spans="1:5" x14ac:dyDescent="0.2">
      <c r="A317" s="5" t="s">
        <v>597</v>
      </c>
      <c r="B317" s="5" t="s">
        <v>596</v>
      </c>
      <c r="C317" s="31">
        <v>0</v>
      </c>
      <c r="D317" s="31">
        <v>0</v>
      </c>
      <c r="E317" s="31">
        <v>0</v>
      </c>
    </row>
    <row r="318" spans="1:5" x14ac:dyDescent="0.2">
      <c r="A318" s="4" t="s">
        <v>598</v>
      </c>
      <c r="B318" s="4" t="s">
        <v>599</v>
      </c>
      <c r="C318" s="20">
        <f t="shared" ref="C318:D318" si="12">SUM(C273:C317)</f>
        <v>172785.38999999998</v>
      </c>
      <c r="D318" s="20">
        <f t="shared" si="12"/>
        <v>26847.9</v>
      </c>
      <c r="E318" s="20">
        <f>SUM(E273:E317)</f>
        <v>4.999999999654392E-3</v>
      </c>
    </row>
    <row r="319" spans="1:5" x14ac:dyDescent="0.2">
      <c r="A319" s="6"/>
      <c r="B319" s="6"/>
      <c r="C319" s="10"/>
      <c r="D319" s="10"/>
      <c r="E319" s="10"/>
    </row>
    <row r="320" spans="1:5" s="16" customFormat="1" x14ac:dyDescent="0.2">
      <c r="A320" s="4" t="s">
        <v>600</v>
      </c>
      <c r="B320" s="4" t="s">
        <v>601</v>
      </c>
      <c r="C320" s="17"/>
      <c r="D320" s="17"/>
      <c r="E320" s="17"/>
    </row>
    <row r="321" spans="1:5" x14ac:dyDescent="0.2">
      <c r="A321" s="5" t="s">
        <v>602</v>
      </c>
      <c r="B321" s="5" t="s">
        <v>603</v>
      </c>
      <c r="C321" s="11">
        <v>0</v>
      </c>
      <c r="D321" s="11">
        <v>0</v>
      </c>
      <c r="E321" s="11">
        <v>0</v>
      </c>
    </row>
    <row r="322" spans="1:5" x14ac:dyDescent="0.2">
      <c r="A322" s="5" t="s">
        <v>604</v>
      </c>
      <c r="B322" s="5" t="s">
        <v>605</v>
      </c>
      <c r="C322" s="11">
        <v>0</v>
      </c>
      <c r="D322" s="11">
        <v>0</v>
      </c>
      <c r="E322" s="11">
        <v>0</v>
      </c>
    </row>
    <row r="323" spans="1:5" x14ac:dyDescent="0.2">
      <c r="A323" s="5" t="s">
        <v>606</v>
      </c>
      <c r="B323" s="5" t="s">
        <v>607</v>
      </c>
      <c r="C323" s="11">
        <v>0</v>
      </c>
      <c r="D323" s="11">
        <v>0</v>
      </c>
      <c r="E323" s="11">
        <v>0</v>
      </c>
    </row>
    <row r="324" spans="1:5" x14ac:dyDescent="0.2">
      <c r="A324" s="5" t="s">
        <v>608</v>
      </c>
      <c r="B324" s="5" t="s">
        <v>609</v>
      </c>
      <c r="C324" s="11">
        <v>0</v>
      </c>
      <c r="D324" s="11">
        <v>0</v>
      </c>
      <c r="E324" s="11">
        <v>0</v>
      </c>
    </row>
    <row r="325" spans="1:5" x14ac:dyDescent="0.2">
      <c r="A325" s="5" t="s">
        <v>610</v>
      </c>
      <c r="B325" s="5" t="s">
        <v>611</v>
      </c>
      <c r="C325" s="11">
        <v>0</v>
      </c>
      <c r="D325" s="11">
        <v>0</v>
      </c>
      <c r="E325" s="11">
        <v>0</v>
      </c>
    </row>
    <row r="326" spans="1:5" x14ac:dyDescent="0.2">
      <c r="A326" s="5" t="s">
        <v>612</v>
      </c>
      <c r="B326" s="5" t="s">
        <v>613</v>
      </c>
      <c r="C326" s="11">
        <v>0</v>
      </c>
      <c r="D326" s="11">
        <v>0</v>
      </c>
      <c r="E326" s="11">
        <v>0</v>
      </c>
    </row>
    <row r="327" spans="1:5" x14ac:dyDescent="0.2">
      <c r="A327" s="5" t="s">
        <v>614</v>
      </c>
      <c r="B327" s="5" t="s">
        <v>615</v>
      </c>
      <c r="C327" s="11">
        <v>0</v>
      </c>
      <c r="D327" s="11">
        <v>0</v>
      </c>
      <c r="E327" s="11">
        <v>0</v>
      </c>
    </row>
    <row r="328" spans="1:5" x14ac:dyDescent="0.2">
      <c r="A328" s="5" t="s">
        <v>616</v>
      </c>
      <c r="B328" s="5" t="s">
        <v>617</v>
      </c>
      <c r="C328" s="11">
        <v>0</v>
      </c>
      <c r="D328" s="11">
        <v>0</v>
      </c>
      <c r="E328" s="11">
        <v>0</v>
      </c>
    </row>
    <row r="329" spans="1:5" x14ac:dyDescent="0.2">
      <c r="A329" s="5" t="s">
        <v>618</v>
      </c>
      <c r="B329" s="5" t="s">
        <v>619</v>
      </c>
      <c r="C329" s="11">
        <v>0</v>
      </c>
      <c r="D329" s="11">
        <v>0</v>
      </c>
      <c r="E329" s="11">
        <v>0</v>
      </c>
    </row>
    <row r="330" spans="1:5" x14ac:dyDescent="0.2">
      <c r="A330" s="5" t="s">
        <v>620</v>
      </c>
      <c r="B330" s="5" t="s">
        <v>621</v>
      </c>
      <c r="C330" s="31">
        <v>0</v>
      </c>
      <c r="D330" s="31">
        <v>0</v>
      </c>
      <c r="E330" s="31">
        <v>0</v>
      </c>
    </row>
    <row r="331" spans="1:5" x14ac:dyDescent="0.2">
      <c r="A331" s="4" t="s">
        <v>622</v>
      </c>
      <c r="B331" s="4" t="s">
        <v>623</v>
      </c>
      <c r="C331" s="20">
        <f t="shared" ref="C331:D331" si="13">SUM(C321:C330)</f>
        <v>0</v>
      </c>
      <c r="D331" s="20">
        <f t="shared" si="13"/>
        <v>0</v>
      </c>
      <c r="E331" s="20">
        <f>SUM(E321:E330)</f>
        <v>0</v>
      </c>
    </row>
    <row r="332" spans="1:5" x14ac:dyDescent="0.2">
      <c r="A332" s="6"/>
      <c r="B332" s="6"/>
      <c r="C332" s="10"/>
      <c r="D332" s="10"/>
      <c r="E332" s="10"/>
    </row>
    <row r="333" spans="1:5" x14ac:dyDescent="0.2">
      <c r="A333" s="4" t="s">
        <v>624</v>
      </c>
      <c r="B333" s="4" t="s">
        <v>625</v>
      </c>
      <c r="C333" s="9"/>
      <c r="D333" s="9"/>
      <c r="E333" s="9"/>
    </row>
    <row r="334" spans="1:5" x14ac:dyDescent="0.2">
      <c r="A334" s="5" t="s">
        <v>626</v>
      </c>
      <c r="B334" s="5" t="s">
        <v>627</v>
      </c>
      <c r="C334" s="11">
        <v>0</v>
      </c>
      <c r="D334" s="11">
        <v>0</v>
      </c>
      <c r="E334" s="11">
        <v>0</v>
      </c>
    </row>
    <row r="335" spans="1:5" x14ac:dyDescent="0.2">
      <c r="A335" s="5" t="s">
        <v>628</v>
      </c>
      <c r="B335" s="5" t="s">
        <v>629</v>
      </c>
      <c r="C335" s="11">
        <v>0</v>
      </c>
      <c r="D335" s="11">
        <v>0</v>
      </c>
      <c r="E335" s="11">
        <v>0</v>
      </c>
    </row>
    <row r="336" spans="1:5" x14ac:dyDescent="0.2">
      <c r="A336" s="5" t="s">
        <v>630</v>
      </c>
      <c r="B336" s="5" t="s">
        <v>631</v>
      </c>
      <c r="C336" s="11">
        <v>0</v>
      </c>
      <c r="D336" s="11">
        <v>1051</v>
      </c>
      <c r="E336" s="11">
        <v>0</v>
      </c>
    </row>
    <row r="337" spans="1:5" x14ac:dyDescent="0.2">
      <c r="A337" s="5" t="s">
        <v>632</v>
      </c>
      <c r="B337" s="5" t="s">
        <v>633</v>
      </c>
      <c r="C337" s="11">
        <v>0</v>
      </c>
      <c r="D337" s="11">
        <v>0</v>
      </c>
      <c r="E337" s="11">
        <v>0</v>
      </c>
    </row>
    <row r="338" spans="1:5" x14ac:dyDescent="0.2">
      <c r="A338" s="5" t="s">
        <v>634</v>
      </c>
      <c r="B338" s="5" t="s">
        <v>635</v>
      </c>
      <c r="C338" s="11">
        <v>0</v>
      </c>
      <c r="D338" s="11">
        <v>0</v>
      </c>
      <c r="E338" s="11">
        <v>0</v>
      </c>
    </row>
    <row r="339" spans="1:5" x14ac:dyDescent="0.2">
      <c r="A339" s="5" t="s">
        <v>636</v>
      </c>
      <c r="B339" s="5" t="s">
        <v>637</v>
      </c>
      <c r="C339" s="11">
        <v>0</v>
      </c>
      <c r="D339" s="11">
        <v>0</v>
      </c>
      <c r="E339" s="11">
        <v>0</v>
      </c>
    </row>
    <row r="340" spans="1:5" x14ac:dyDescent="0.2">
      <c r="A340" s="5" t="s">
        <v>638</v>
      </c>
      <c r="B340" s="5" t="s">
        <v>639</v>
      </c>
      <c r="C340" s="11">
        <v>0</v>
      </c>
      <c r="D340" s="11">
        <v>0</v>
      </c>
      <c r="E340" s="11">
        <v>0</v>
      </c>
    </row>
    <row r="341" spans="1:5" x14ac:dyDescent="0.2">
      <c r="A341" s="5" t="s">
        <v>640</v>
      </c>
      <c r="B341" s="5" t="s">
        <v>641</v>
      </c>
      <c r="C341" s="11">
        <v>0</v>
      </c>
      <c r="D341" s="11">
        <v>0</v>
      </c>
      <c r="E341" s="11">
        <v>0</v>
      </c>
    </row>
    <row r="342" spans="1:5" x14ac:dyDescent="0.2">
      <c r="A342" s="5" t="s">
        <v>642</v>
      </c>
      <c r="B342" s="5" t="s">
        <v>643</v>
      </c>
      <c r="C342" s="11">
        <v>0</v>
      </c>
      <c r="D342" s="11">
        <v>0</v>
      </c>
      <c r="E342" s="11">
        <v>0</v>
      </c>
    </row>
    <row r="343" spans="1:5" x14ac:dyDescent="0.2">
      <c r="A343" s="5" t="s">
        <v>644</v>
      </c>
      <c r="B343" s="5" t="s">
        <v>645</v>
      </c>
      <c r="C343" s="11">
        <v>0</v>
      </c>
      <c r="D343" s="11">
        <v>0</v>
      </c>
      <c r="E343" s="11">
        <v>0</v>
      </c>
    </row>
    <row r="344" spans="1:5" x14ac:dyDescent="0.2">
      <c r="A344" s="5" t="s">
        <v>646</v>
      </c>
      <c r="B344" s="5" t="s">
        <v>647</v>
      </c>
      <c r="C344" s="31">
        <v>0</v>
      </c>
      <c r="D344" s="31">
        <v>0</v>
      </c>
      <c r="E344" s="31">
        <v>0</v>
      </c>
    </row>
    <row r="345" spans="1:5" x14ac:dyDescent="0.2">
      <c r="A345" s="4" t="s">
        <v>648</v>
      </c>
      <c r="B345" s="4" t="s">
        <v>649</v>
      </c>
      <c r="C345" s="20">
        <f t="shared" ref="C345:D345" si="14">SUM(C334:C344)</f>
        <v>0</v>
      </c>
      <c r="D345" s="20">
        <f t="shared" si="14"/>
        <v>1051</v>
      </c>
      <c r="E345" s="20">
        <f>SUM(E334:E344)</f>
        <v>0</v>
      </c>
    </row>
    <row r="346" spans="1:5" x14ac:dyDescent="0.2">
      <c r="A346" s="6"/>
      <c r="B346" s="6"/>
      <c r="C346" s="10"/>
      <c r="D346" s="10"/>
      <c r="E346" s="10"/>
    </row>
    <row r="347" spans="1:5" s="16" customFormat="1" x14ac:dyDescent="0.2">
      <c r="A347" s="4" t="s">
        <v>650</v>
      </c>
      <c r="B347" s="4" t="s">
        <v>651</v>
      </c>
      <c r="C347" s="17"/>
      <c r="D347" s="17"/>
      <c r="E347" s="17"/>
    </row>
    <row r="348" spans="1:5" x14ac:dyDescent="0.2">
      <c r="A348" s="5" t="s">
        <v>652</v>
      </c>
      <c r="B348" s="5" t="s">
        <v>653</v>
      </c>
      <c r="C348" s="11">
        <v>0</v>
      </c>
      <c r="D348" s="11">
        <v>0</v>
      </c>
      <c r="E348" s="11">
        <v>0</v>
      </c>
    </row>
    <row r="349" spans="1:5" x14ac:dyDescent="0.2">
      <c r="A349" s="5" t="s">
        <v>654</v>
      </c>
      <c r="B349" s="5" t="s">
        <v>655</v>
      </c>
      <c r="C349" s="11">
        <v>0</v>
      </c>
      <c r="D349" s="11">
        <v>0</v>
      </c>
      <c r="E349" s="11">
        <v>0</v>
      </c>
    </row>
    <row r="350" spans="1:5" x14ac:dyDescent="0.2">
      <c r="A350" s="5" t="s">
        <v>656</v>
      </c>
      <c r="B350" s="5" t="s">
        <v>657</v>
      </c>
      <c r="C350" s="11">
        <v>0</v>
      </c>
      <c r="D350" s="11">
        <v>0</v>
      </c>
      <c r="E350" s="11">
        <v>0</v>
      </c>
    </row>
    <row r="351" spans="1:5" x14ac:dyDescent="0.2">
      <c r="A351" s="5" t="s">
        <v>658</v>
      </c>
      <c r="B351" s="5" t="s">
        <v>659</v>
      </c>
      <c r="C351" s="11">
        <v>0</v>
      </c>
      <c r="D351" s="11">
        <v>0</v>
      </c>
      <c r="E351" s="11">
        <v>0</v>
      </c>
    </row>
    <row r="352" spans="1:5" x14ac:dyDescent="0.2">
      <c r="A352" s="5" t="s">
        <v>660</v>
      </c>
      <c r="B352" s="5" t="s">
        <v>661</v>
      </c>
      <c r="C352" s="11">
        <v>0</v>
      </c>
      <c r="D352" s="11">
        <v>0</v>
      </c>
      <c r="E352" s="11">
        <v>0</v>
      </c>
    </row>
    <row r="353" spans="1:5" x14ac:dyDescent="0.2">
      <c r="A353" s="5" t="s">
        <v>662</v>
      </c>
      <c r="B353" s="5" t="s">
        <v>663</v>
      </c>
      <c r="C353" s="11">
        <v>0</v>
      </c>
      <c r="D353" s="11">
        <v>0</v>
      </c>
      <c r="E353" s="11">
        <v>0</v>
      </c>
    </row>
    <row r="354" spans="1:5" x14ac:dyDescent="0.2">
      <c r="A354" s="5" t="s">
        <v>664</v>
      </c>
      <c r="B354" s="5" t="s">
        <v>665</v>
      </c>
      <c r="C354" s="11">
        <v>0</v>
      </c>
      <c r="D354" s="11">
        <v>0</v>
      </c>
      <c r="E354" s="11">
        <v>0</v>
      </c>
    </row>
    <row r="355" spans="1:5" x14ac:dyDescent="0.2">
      <c r="A355" s="5" t="s">
        <v>666</v>
      </c>
      <c r="B355" s="5" t="s">
        <v>667</v>
      </c>
      <c r="C355" s="11">
        <v>0</v>
      </c>
      <c r="D355" s="11">
        <v>0</v>
      </c>
      <c r="E355" s="11">
        <v>0</v>
      </c>
    </row>
    <row r="356" spans="1:5" x14ac:dyDescent="0.2">
      <c r="A356" s="5" t="s">
        <v>668</v>
      </c>
      <c r="B356" s="5" t="s">
        <v>669</v>
      </c>
      <c r="C356" s="11">
        <v>0</v>
      </c>
      <c r="D356" s="11">
        <v>0</v>
      </c>
      <c r="E356" s="11">
        <v>0</v>
      </c>
    </row>
    <row r="357" spans="1:5" x14ac:dyDescent="0.2">
      <c r="A357" s="5" t="s">
        <v>670</v>
      </c>
      <c r="B357" s="5" t="s">
        <v>671</v>
      </c>
      <c r="C357" s="11">
        <v>0</v>
      </c>
      <c r="D357" s="11">
        <v>0</v>
      </c>
      <c r="E357" s="11">
        <v>0</v>
      </c>
    </row>
    <row r="358" spans="1:5" x14ac:dyDescent="0.2">
      <c r="A358" s="5" t="s">
        <v>672</v>
      </c>
      <c r="B358" s="5" t="s">
        <v>673</v>
      </c>
      <c r="C358" s="11">
        <v>0</v>
      </c>
      <c r="D358" s="11">
        <v>0</v>
      </c>
      <c r="E358" s="11">
        <v>0</v>
      </c>
    </row>
    <row r="359" spans="1:5" x14ac:dyDescent="0.2">
      <c r="A359" s="5" t="s">
        <v>674</v>
      </c>
      <c r="B359" s="5" t="s">
        <v>675</v>
      </c>
      <c r="C359" s="31">
        <v>0</v>
      </c>
      <c r="D359" s="31">
        <v>0</v>
      </c>
      <c r="E359" s="31">
        <v>0</v>
      </c>
    </row>
    <row r="360" spans="1:5" x14ac:dyDescent="0.2">
      <c r="A360" s="4" t="s">
        <v>676</v>
      </c>
      <c r="B360" s="4" t="s">
        <v>677</v>
      </c>
      <c r="C360" s="20">
        <f t="shared" ref="C360:E360" si="15">SUM(C348:C359)</f>
        <v>0</v>
      </c>
      <c r="D360" s="20">
        <f t="shared" si="15"/>
        <v>0</v>
      </c>
      <c r="E360" s="20">
        <f t="shared" si="15"/>
        <v>0</v>
      </c>
    </row>
    <row r="361" spans="1:5" x14ac:dyDescent="0.2">
      <c r="A361" s="6"/>
      <c r="B361" s="6"/>
      <c r="C361" s="13"/>
      <c r="D361" s="13"/>
      <c r="E361" s="13"/>
    </row>
    <row r="362" spans="1:5" x14ac:dyDescent="0.2">
      <c r="A362" s="4" t="s">
        <v>678</v>
      </c>
      <c r="B362" s="4" t="s">
        <v>679</v>
      </c>
      <c r="C362" s="15">
        <f t="shared" ref="C362:D362" si="16">C360+C345+C331+C318+C270+C164</f>
        <v>1182308.8499999999</v>
      </c>
      <c r="D362" s="15">
        <f t="shared" si="16"/>
        <v>1238843.2799999998</v>
      </c>
      <c r="E362" s="15">
        <f>E360+E345+E331+E318+E270+E164</f>
        <v>1417.7688000000003</v>
      </c>
    </row>
    <row r="363" spans="1:5" x14ac:dyDescent="0.2">
      <c r="A363" s="6"/>
      <c r="B363" s="6"/>
      <c r="C363" s="25"/>
      <c r="D363" s="25"/>
      <c r="E363" s="25"/>
    </row>
    <row r="364" spans="1:5" ht="13.5" thickBot="1" x14ac:dyDescent="0.25">
      <c r="A364" s="4" t="s">
        <v>680</v>
      </c>
      <c r="B364" s="4" t="s">
        <v>681</v>
      </c>
      <c r="C364" s="26">
        <f t="shared" ref="C364:D364" si="17">C98-C362</f>
        <v>-0.84999999986030161</v>
      </c>
      <c r="D364" s="26">
        <f t="shared" si="17"/>
        <v>19328.720000000205</v>
      </c>
      <c r="E364" s="26">
        <f>E98-E362</f>
        <v>1168150.0112000001</v>
      </c>
    </row>
    <row r="365" spans="1:5" ht="13.5" thickTop="1" x14ac:dyDescent="0.2"/>
    <row r="366" spans="1:5" x14ac:dyDescent="0.2">
      <c r="E366" s="14">
        <v>0</v>
      </c>
    </row>
    <row r="367" spans="1:5" x14ac:dyDescent="0.2">
      <c r="E367" s="14">
        <f>E364-E366</f>
        <v>1168150.0112000001</v>
      </c>
    </row>
  </sheetData>
  <mergeCells count="1">
    <mergeCell ref="A1:E1"/>
  </mergeCells>
  <hyperlinks>
    <hyperlink ref="A8" r:id="rId1" xr:uid="{B309BF88-27AF-4821-B355-D1590BCA6B44}"/>
    <hyperlink ref="A9" r:id="rId2" xr:uid="{60D5CE0D-53B4-4AFC-BD08-051EEC757C02}"/>
    <hyperlink ref="A10" r:id="rId3" xr:uid="{CC8BD5E4-692C-48B5-933B-8F2C1F293312}"/>
    <hyperlink ref="A11" r:id="rId4" xr:uid="{86D43760-00D9-428B-A816-43261E1C2F98}"/>
    <hyperlink ref="A12" r:id="rId5" xr:uid="{9F780C23-E70E-479A-A95F-97866EC0DA1D}"/>
    <hyperlink ref="A13" r:id="rId6" xr:uid="{D7072064-C3E4-47AB-A753-BEA1EF8FD0D9}"/>
    <hyperlink ref="A14" r:id="rId7" xr:uid="{54A1D2D8-D8F2-42EE-971F-A83EB8C8C0E3}"/>
    <hyperlink ref="A15" r:id="rId8" xr:uid="{0CC9955E-FE99-4540-9685-8671A174C303}"/>
    <hyperlink ref="A16" r:id="rId9" xr:uid="{42AFD07B-2DDC-4956-A4FE-676F537DD8E1}"/>
    <hyperlink ref="A17" r:id="rId10" xr:uid="{D42C6A92-9751-46F0-A41F-EABC01E1936A}"/>
    <hyperlink ref="A18" r:id="rId11" xr:uid="{2753952E-E0E9-4779-AE96-C6B0A67B8BDE}"/>
    <hyperlink ref="A19" r:id="rId12" xr:uid="{87CB7EC4-9E07-4B4D-992F-2A9403118799}"/>
    <hyperlink ref="A20" r:id="rId13" xr:uid="{070241B4-8EAF-463E-A016-2399CDCB611F}"/>
    <hyperlink ref="A21" r:id="rId14" xr:uid="{29C1BC94-9779-4299-A3FC-9A08DA89673E}"/>
    <hyperlink ref="A22" r:id="rId15" xr:uid="{51E06B2F-B677-426E-9BE9-7C89A9E8BD93}"/>
    <hyperlink ref="A23" r:id="rId16" xr:uid="{BBA5606D-4881-4311-AB7D-08ED742004AC}"/>
    <hyperlink ref="A24" r:id="rId17" xr:uid="{B2B71E8B-B550-49E4-868E-931FE3935895}"/>
    <hyperlink ref="A25" r:id="rId18" xr:uid="{C4B7B22E-64AE-441D-BFA7-35441502C0FD}"/>
    <hyperlink ref="A26" r:id="rId19" xr:uid="{0FC874BB-AE41-43B6-B9AE-986CFF362344}"/>
    <hyperlink ref="A30" r:id="rId20" xr:uid="{62F10BE1-8F55-4EA3-9151-E41C4057B7E3}"/>
    <hyperlink ref="A31" r:id="rId21" xr:uid="{47BFDE34-22BA-4F86-B77F-DD99BF2DB5A5}"/>
    <hyperlink ref="A32" r:id="rId22" xr:uid="{4554D76E-2FA3-4B16-A1A7-C664A4F28B2A}"/>
    <hyperlink ref="A33" r:id="rId23" xr:uid="{CF04F928-FB0C-4C5A-9D24-732F44729F77}"/>
    <hyperlink ref="A34" r:id="rId24" xr:uid="{7F2C2AEC-B0B0-416A-8B92-B35183761566}"/>
    <hyperlink ref="A35" r:id="rId25" xr:uid="{BFDD795C-6EA8-417F-B3DA-38B401F07DEC}"/>
    <hyperlink ref="A36" r:id="rId26" xr:uid="{266AD18B-C4D8-4A99-805B-610A8E31C7D0}"/>
    <hyperlink ref="A37" r:id="rId27" xr:uid="{0E76F503-C92F-4CDC-98E1-0F60BA4E7816}"/>
    <hyperlink ref="A38" r:id="rId28" xr:uid="{F1C8607C-9EAE-4A1C-88DA-C88A1983CA42}"/>
    <hyperlink ref="A39" r:id="rId29" xr:uid="{8292AD7E-588F-4A17-9DC7-CCBBD85F9A20}"/>
    <hyperlink ref="A40" r:id="rId30" xr:uid="{F268F625-A415-4970-A1B1-DA609F7CA7B4}"/>
    <hyperlink ref="A41" r:id="rId31" xr:uid="{11FBDDD5-334C-4131-85D7-3D3CC16494F4}"/>
    <hyperlink ref="A42" r:id="rId32" xr:uid="{CC71691D-3415-49A3-986B-8EB6B9608BED}"/>
    <hyperlink ref="A43" r:id="rId33" xr:uid="{C267F503-2C75-483D-A1E6-28EBFD650848}"/>
    <hyperlink ref="A44" r:id="rId34" xr:uid="{EBA7031D-3B76-438B-A0C0-ACB292CBEAF5}"/>
    <hyperlink ref="A47" r:id="rId35" xr:uid="{D4583FD3-A2B4-4055-A489-84C31E37BCD1}"/>
    <hyperlink ref="A48" r:id="rId36" xr:uid="{D1AD9409-C415-4D57-B32E-EFEF4EAE6C41}"/>
    <hyperlink ref="A49" r:id="rId37" xr:uid="{8EBB439D-3CF1-4325-AFDF-2E389873C814}"/>
    <hyperlink ref="A55" r:id="rId38" xr:uid="{AA66268D-E2EA-4EDF-941B-B28DC98D6909}"/>
    <hyperlink ref="A56" r:id="rId39" xr:uid="{3C812B2C-293E-4D8C-9CE6-3A7B1D015792}"/>
    <hyperlink ref="A57" r:id="rId40" xr:uid="{D18C2232-A1B1-49DF-938F-B5DE104E32D9}"/>
    <hyperlink ref="A58" r:id="rId41" xr:uid="{E63B5CE5-1145-473F-9083-DC2C811F4EEC}"/>
    <hyperlink ref="A59" r:id="rId42" xr:uid="{396E2004-7BC4-4546-A120-2634AC410C99}"/>
    <hyperlink ref="A60" r:id="rId43" xr:uid="{88324C02-7F8D-4356-8FD4-5388B0366FE3}"/>
    <hyperlink ref="A61" r:id="rId44" xr:uid="{EB2E26A3-8B75-4937-B74B-3395864A73A9}"/>
    <hyperlink ref="A62" r:id="rId45" xr:uid="{2DAB24D1-4A53-469F-992E-846C0ADDC422}"/>
    <hyperlink ref="A63" r:id="rId46" xr:uid="{06F7FB34-1A7D-4171-94E5-FA79F680632F}"/>
    <hyperlink ref="A64" r:id="rId47" xr:uid="{34ED8D56-F1AF-4FD3-A84C-61B2440984BD}"/>
    <hyperlink ref="A65" r:id="rId48" xr:uid="{A8D2F4C1-2152-4C30-B2BA-29B4F06AACA9}"/>
    <hyperlink ref="A66" r:id="rId49" xr:uid="{51BDE038-3825-4193-BAF0-62E0FB4DE07E}"/>
    <hyperlink ref="A67" r:id="rId50" xr:uid="{B77FC2B6-C392-470E-9394-89369543027E}"/>
    <hyperlink ref="A68" r:id="rId51" xr:uid="{BD481A9F-8ADD-4D55-B36B-37E7AA4024DA}"/>
    <hyperlink ref="A69" r:id="rId52" xr:uid="{5BD078E8-83F0-44DE-BCD8-D44A2AF4102B}"/>
    <hyperlink ref="A70" r:id="rId53" xr:uid="{4AA4E157-B257-42EE-A943-DF5168208A40}"/>
    <hyperlink ref="A71" r:id="rId54" xr:uid="{B301DA87-0F96-4222-9455-627C3118C07D}"/>
    <hyperlink ref="A72" r:id="rId55" xr:uid="{CFE32FC8-EF2F-453A-9D8C-AFBC28D67410}"/>
    <hyperlink ref="A73" r:id="rId56" xr:uid="{9A87913A-AE81-4304-8F3F-81E3657697D3}"/>
    <hyperlink ref="A74" r:id="rId57" xr:uid="{A2992D2C-B34F-47F4-98EA-0109ED58A622}"/>
    <hyperlink ref="A75" r:id="rId58" xr:uid="{C4E69E73-A5C0-4621-96C2-5210281FC55B}"/>
    <hyperlink ref="A76" r:id="rId59" xr:uid="{EA8B9B0D-268C-4948-A4F8-B07E872A45EA}"/>
    <hyperlink ref="A77" r:id="rId60" xr:uid="{A6FD047F-4336-4A03-8459-35A374E8EF84}"/>
    <hyperlink ref="A78" r:id="rId61" xr:uid="{BC8B8792-4C85-4FAF-9A88-D6DF8C4C7127}"/>
    <hyperlink ref="A79" r:id="rId62" xr:uid="{2B19D5D8-A18F-408C-91CC-33D66DE94FCC}"/>
    <hyperlink ref="A83" r:id="rId63" xr:uid="{F2D7D251-ECCD-4278-BB07-56DD29950BDD}"/>
    <hyperlink ref="A84" r:id="rId64" xr:uid="{E6BAC48A-2195-40D2-A3C5-618E246D5AD1}"/>
    <hyperlink ref="A85" r:id="rId65" xr:uid="{DEF7D53B-72BC-4F81-B90D-F507DD5C3E75}"/>
    <hyperlink ref="A86" r:id="rId66" xr:uid="{50EF2E47-8F18-4810-870D-A3B35B6BC742}"/>
    <hyperlink ref="A87" r:id="rId67" xr:uid="{ABBAEBAB-72F6-40D1-95F6-4A77D5387E02}"/>
    <hyperlink ref="A88" r:id="rId68" xr:uid="{426BCB58-05FA-4ECC-BE0F-AC636890392F}"/>
    <hyperlink ref="A89" r:id="rId69" xr:uid="{F23B2A06-34CF-444D-9227-95BAB18575E4}"/>
    <hyperlink ref="A90" r:id="rId70" xr:uid="{248B283B-B685-4249-8233-8F6DB1AF0857}"/>
    <hyperlink ref="A91" r:id="rId71" xr:uid="{F88D839D-EE6B-4EFA-B2F7-83593FC5B485}"/>
    <hyperlink ref="A92" r:id="rId72" xr:uid="{F4D562ED-7D67-4787-B9E0-36E26A911379}"/>
    <hyperlink ref="A93" r:id="rId73" xr:uid="{271577CE-9EAE-46FE-90F8-D46F21D89544}"/>
    <hyperlink ref="A94" r:id="rId74" xr:uid="{71773336-39C1-4BED-8D43-EFBCE1AEE1CE}"/>
    <hyperlink ref="A95" r:id="rId75" xr:uid="{B08D72A6-170D-441C-9575-53C47599D8E5}"/>
    <hyperlink ref="A104" r:id="rId76" xr:uid="{39842DD6-1E15-4875-909E-54A247992A03}"/>
    <hyperlink ref="A105" r:id="rId77" xr:uid="{067C47DE-1349-47D3-9D27-34CE4AE69FE1}"/>
    <hyperlink ref="A106" r:id="rId78" xr:uid="{473AD958-AC79-4DDF-894B-5227D3EBAAFF}"/>
    <hyperlink ref="A107" r:id="rId79" xr:uid="{679CF12C-9058-48C2-BB3F-4087289AF9C8}"/>
    <hyperlink ref="A108" r:id="rId80" xr:uid="{FF348442-4657-4092-96A7-A53C7396AD1A}"/>
    <hyperlink ref="A109" r:id="rId81" xr:uid="{4D2332D1-E3A1-4BB6-911D-A2F73B55F22B}"/>
    <hyperlink ref="A113" r:id="rId82" xr:uid="{9028A8D5-3C62-4CCF-BBE2-B387FEB03811}"/>
    <hyperlink ref="A114" r:id="rId83" xr:uid="{DCFFBBC1-D597-4DEB-9C8B-60E194FE9287}"/>
    <hyperlink ref="A115" r:id="rId84" xr:uid="{FBA41C75-8CAB-4F2F-A756-AD1740024474}"/>
    <hyperlink ref="A116" r:id="rId85" xr:uid="{226D32CB-2434-4B0F-9E3D-1A31743F72D9}"/>
    <hyperlink ref="A120" r:id="rId86" xr:uid="{935C7D90-D4C9-45AB-A8EA-71C786932998}"/>
    <hyperlink ref="A121" r:id="rId87" xr:uid="{05C09858-7A77-4FEA-B14C-E432BE1DF7B4}"/>
    <hyperlink ref="A122" r:id="rId88" xr:uid="{A576EB38-A091-4961-ABD6-43BA414672E5}"/>
    <hyperlink ref="A123" r:id="rId89" xr:uid="{7F5C0EEB-9D38-449C-B46C-9D970E1CB309}"/>
    <hyperlink ref="A124" r:id="rId90" xr:uid="{F9A6711E-7FA0-4748-8939-0FD8AC6F4DD2}"/>
    <hyperlink ref="A125" r:id="rId91" xr:uid="{8AE0BC77-F129-42C3-8B8C-562992132C1A}"/>
    <hyperlink ref="A126" r:id="rId92" xr:uid="{9036CADF-22AE-4867-A938-0DE6A29078D6}"/>
    <hyperlink ref="A127" r:id="rId93" xr:uid="{B4328EBE-7283-449C-AE18-DFC74485CC76}"/>
    <hyperlink ref="A128" r:id="rId94" xr:uid="{A66E2E2F-4743-42E8-BD7E-5E30472C4B6D}"/>
    <hyperlink ref="A132" r:id="rId95" xr:uid="{D6729418-EA55-4493-A880-8838612B6B4A}"/>
    <hyperlink ref="A133" r:id="rId96" xr:uid="{7C28AE80-E500-4EFF-8300-56FE82847F02}"/>
    <hyperlink ref="A134" r:id="rId97" xr:uid="{AF5663FC-B24A-4C57-8DFF-461450C8084E}"/>
    <hyperlink ref="A135" r:id="rId98" xr:uid="{36D1F3F8-828A-472C-8131-4C70D8702E00}"/>
    <hyperlink ref="A136" r:id="rId99" xr:uid="{2A455EE5-8700-4896-9A5B-582D3A61A95B}"/>
    <hyperlink ref="A137" r:id="rId100" xr:uid="{F1FC360A-EA53-40CC-86C0-5039710A6311}"/>
    <hyperlink ref="A138" r:id="rId101" xr:uid="{D0BD363F-2A35-4C69-948D-C2C440BE99D4}"/>
    <hyperlink ref="A139" r:id="rId102" xr:uid="{516603B9-389E-48C4-B1D7-B652957D676B}"/>
    <hyperlink ref="A140" r:id="rId103" xr:uid="{AD0BF28A-ED68-4B2A-98DC-A747511142B9}"/>
    <hyperlink ref="A141" r:id="rId104" xr:uid="{F35E5B7D-B4A0-4EB5-9FE4-237416E4A327}"/>
    <hyperlink ref="A142" r:id="rId105" xr:uid="{2AC1FF40-23E3-4D01-A03E-355EACD06EDC}"/>
    <hyperlink ref="A143" r:id="rId106" xr:uid="{AA242F51-6EE9-4D58-A097-DE402B528933}"/>
    <hyperlink ref="A144" r:id="rId107" xr:uid="{1DAA0801-3E2D-4360-898D-52C242D621FF}"/>
    <hyperlink ref="A145" r:id="rId108" xr:uid="{3360C424-5B78-47E2-B47F-DF24D7D0D990}"/>
    <hyperlink ref="A146" r:id="rId109" xr:uid="{57B64451-128A-40C0-BA5A-1FF3576623BB}"/>
    <hyperlink ref="A147" r:id="rId110" xr:uid="{D6E86C1D-B7FF-4F31-BD6B-C69B15D253F6}"/>
    <hyperlink ref="A148" r:id="rId111" xr:uid="{5262FB67-3040-4902-8DA3-FC2595B9C819}"/>
    <hyperlink ref="A149" r:id="rId112" xr:uid="{6F03CD79-C765-4BB2-8171-7F38E0F7DBEA}"/>
    <hyperlink ref="A150" r:id="rId113" xr:uid="{132C7026-9E0F-43B4-BFFE-AC3B13E49134}"/>
    <hyperlink ref="A151" r:id="rId114" xr:uid="{97BBD7C5-4B3D-4695-AD91-251EB61B401D}"/>
    <hyperlink ref="A152" r:id="rId115" xr:uid="{91002936-BC8C-45FE-B9D1-68E0D8AACCB1}"/>
    <hyperlink ref="A153" r:id="rId116" xr:uid="{E5C08102-EB60-428E-9F04-09B70582A17D}"/>
    <hyperlink ref="A154" r:id="rId117" xr:uid="{79E1FCDF-15E5-4DA7-9ADA-53031FA0A261}"/>
    <hyperlink ref="A155" r:id="rId118" xr:uid="{31924702-0C34-417F-81A1-136545C91944}"/>
    <hyperlink ref="A156" r:id="rId119" xr:uid="{2D2E8D5A-F753-44CF-A8E0-A240B3202B63}"/>
    <hyperlink ref="A157" r:id="rId120" xr:uid="{5B0B8AC7-9515-4817-AFC5-37708D77B979}"/>
    <hyperlink ref="A158" r:id="rId121" xr:uid="{486C585A-CE50-406A-899A-994FDE58F39E}"/>
    <hyperlink ref="A159" r:id="rId122" xr:uid="{4BA4F9DD-3B35-4ED3-AFC0-CFBE4A2E851B}"/>
    <hyperlink ref="A160" r:id="rId123" xr:uid="{E4659644-52BB-4EBF-8480-962F82547FB6}"/>
    <hyperlink ref="A161" r:id="rId124" xr:uid="{5B67278B-E1F4-4402-836B-50948FF12E8E}"/>
    <hyperlink ref="A162" r:id="rId125" xr:uid="{92179434-43B5-4729-BA83-76EAEAAD8112}"/>
    <hyperlink ref="A167" r:id="rId126" xr:uid="{C03BD7DB-A879-4178-8AF3-AA872F7BB86A}"/>
    <hyperlink ref="A168" r:id="rId127" xr:uid="{A8DA1FD6-1C50-43D8-8314-970AD7C9389E}"/>
    <hyperlink ref="A169" r:id="rId128" xr:uid="{741A7B76-79EB-4546-A77F-4520D06FDC9C}"/>
    <hyperlink ref="A170" r:id="rId129" xr:uid="{49713CE2-88CD-4EA3-BCB0-ABFFEBA4F2B7}"/>
    <hyperlink ref="A171" r:id="rId130" xr:uid="{DEB081C0-A87D-4466-89BB-013FB9EA3CC4}"/>
    <hyperlink ref="A172" r:id="rId131" xr:uid="{DEB82388-1732-44D1-B1FB-D41E1F89FDA6}"/>
    <hyperlink ref="A173" r:id="rId132" xr:uid="{E752CE1B-1087-405D-9425-886923F83B78}"/>
    <hyperlink ref="A174" r:id="rId133" xr:uid="{331BEE94-E054-43C9-911A-B17BDCD2BAD9}"/>
    <hyperlink ref="A175" r:id="rId134" xr:uid="{A6C06724-F517-4DE8-830F-EABDFF8AD9DF}"/>
    <hyperlink ref="A176" r:id="rId135" xr:uid="{6740FF76-9C88-4CE7-A504-5C6FD46D26B1}"/>
    <hyperlink ref="A177" r:id="rId136" xr:uid="{360357D7-BEFE-4D30-A455-974527C58A7A}"/>
    <hyperlink ref="A178" r:id="rId137" xr:uid="{75AE1C26-7CB4-4216-B820-7E6C232A4EDF}"/>
    <hyperlink ref="A179" r:id="rId138" xr:uid="{861DF61C-061C-42FB-9BA2-BE729583C114}"/>
    <hyperlink ref="A180" r:id="rId139" xr:uid="{DC732683-6340-48FF-A017-E877510D1B06}"/>
    <hyperlink ref="A181" r:id="rId140" xr:uid="{D198FDEF-0D66-4F4B-8C57-76C66CC2256F}"/>
    <hyperlink ref="A182" r:id="rId141" xr:uid="{2984554F-B818-4EF3-AA55-0DE624BC9CDF}"/>
    <hyperlink ref="A183" r:id="rId142" xr:uid="{5BB494D2-7A25-43D1-93DD-94E3742A1DEE}"/>
    <hyperlink ref="A184" r:id="rId143" xr:uid="{CFD8AB1B-E965-459D-9277-297EA9AC3A7A}"/>
    <hyperlink ref="A185" r:id="rId144" xr:uid="{3DC5DCCB-813D-4AD2-9DDD-DD2437A1CCB8}"/>
    <hyperlink ref="A186" r:id="rId145" xr:uid="{93109DAC-4435-4C30-A8CC-D9A15BE10412}"/>
    <hyperlink ref="A187" r:id="rId146" xr:uid="{B56AAFC8-25F9-4AF6-98C1-8054828A9DA3}"/>
    <hyperlink ref="A188" r:id="rId147" xr:uid="{5BD07B97-BE49-424C-9D97-95EF2556440E}"/>
    <hyperlink ref="A189" r:id="rId148" xr:uid="{679BD934-C292-4363-AD20-C8546E3DA2C9}"/>
    <hyperlink ref="A193" r:id="rId149" xr:uid="{A8A62B9A-E8AE-46C1-9B85-FF403C01A9E4}"/>
    <hyperlink ref="A194" r:id="rId150" xr:uid="{CE184B1B-B271-48A7-9FB5-2DCCD0D866C7}"/>
    <hyperlink ref="A195" r:id="rId151" xr:uid="{4E96F766-20EC-42FD-81E2-F81225C506D0}"/>
    <hyperlink ref="A196" r:id="rId152" xr:uid="{D168846B-6CAB-43DF-A239-5FE78ACEC4DF}"/>
    <hyperlink ref="A197" r:id="rId153" xr:uid="{0DEB1866-C89F-4B3E-8BB7-729B4341EAD0}"/>
    <hyperlink ref="A198" r:id="rId154" xr:uid="{A2EDFC33-FEC9-49EB-BCFE-AF78A0260E39}"/>
    <hyperlink ref="A199" r:id="rId155" xr:uid="{9A8D810B-A748-4335-8F5C-1CF1FE8EB415}"/>
    <hyperlink ref="A200" r:id="rId156" xr:uid="{20FEFF91-0621-4F57-8B47-224FDBEAB603}"/>
    <hyperlink ref="A205" r:id="rId157" xr:uid="{05C58C9B-84B2-4745-9E08-7D8D5C49FC01}"/>
    <hyperlink ref="A206" r:id="rId158" xr:uid="{1A964D7D-C67E-4BEC-ACC6-6971BCB223DF}"/>
    <hyperlink ref="A207" r:id="rId159" xr:uid="{2ABA731E-9AEE-48BD-BC27-E345A9C3D95E}"/>
    <hyperlink ref="A208" r:id="rId160" xr:uid="{ECE0C129-E338-407C-B093-43DFB7837DEE}"/>
    <hyperlink ref="A209" r:id="rId161" xr:uid="{115C5599-5718-4DA4-B8C3-62D77E88BF93}"/>
    <hyperlink ref="A210" r:id="rId162" xr:uid="{29DB5408-888B-4411-A1A3-B112E13EDE9E}"/>
    <hyperlink ref="A211" r:id="rId163" xr:uid="{3719E256-27A2-4606-9EB8-8E5EB16E455E}"/>
    <hyperlink ref="A212" r:id="rId164" xr:uid="{49162129-7C78-4F69-A15A-2F51BDA1A77D}"/>
    <hyperlink ref="A213" r:id="rId165" xr:uid="{617CE0E6-A751-4FC0-B92B-E2F9A58848C4}"/>
    <hyperlink ref="A217" r:id="rId166" xr:uid="{FF4673E9-65D6-42D8-B4FD-015BB83B13D6}"/>
    <hyperlink ref="A218" r:id="rId167" xr:uid="{1DFF8552-AC17-436D-AB44-F4769AA282F7}"/>
    <hyperlink ref="A219" r:id="rId168" xr:uid="{0D6C0434-214D-410F-8942-8BC139ED5186}"/>
    <hyperlink ref="A220" r:id="rId169" xr:uid="{4018F104-9A3A-4B47-8C94-CDEA34576C31}"/>
    <hyperlink ref="A221" r:id="rId170" xr:uid="{89E58CA1-9F89-4348-94EA-F1CB9F8F739C}"/>
    <hyperlink ref="A222" r:id="rId171" xr:uid="{2AF5D765-E2D9-48EF-8E74-0AACF3A27EDC}"/>
    <hyperlink ref="A223" r:id="rId172" xr:uid="{DE124786-CB5E-4305-B5B0-595DC931A24C}"/>
    <hyperlink ref="A224" r:id="rId173" xr:uid="{AD51C5B0-4385-463D-82C4-B49BE53715C2}"/>
    <hyperlink ref="A225" r:id="rId174" xr:uid="{6750D364-355F-4F90-BF92-ECD35095FCA2}"/>
    <hyperlink ref="A226" r:id="rId175" xr:uid="{55EB549F-219F-46D3-A6FE-32BDDB717467}"/>
    <hyperlink ref="A227" r:id="rId176" xr:uid="{5414FD2F-5F2F-42A3-9380-9B5756F91F44}"/>
    <hyperlink ref="A228" r:id="rId177" xr:uid="{73691589-763A-4C41-B607-8101137CEE3E}"/>
    <hyperlink ref="A229" r:id="rId178" xr:uid="{2D71A103-960C-47D3-ACAC-22A3FCF48778}"/>
    <hyperlink ref="A230" r:id="rId179" xr:uid="{C717511F-1414-4666-B7F5-ADB92C721F33}"/>
    <hyperlink ref="A231" r:id="rId180" xr:uid="{4FD2103A-F647-4EB0-9D30-A000BA1E9A65}"/>
    <hyperlink ref="A232" r:id="rId181" xr:uid="{DF29BA7A-7C89-4926-B743-4A4C0CEB3D92}"/>
    <hyperlink ref="A233" r:id="rId182" xr:uid="{8328A8E6-F4F9-49AA-BDA1-B8AFD45B983E}"/>
    <hyperlink ref="A237" r:id="rId183" xr:uid="{E41BB7AA-ACD0-4A6F-899A-6AEECBA91741}"/>
    <hyperlink ref="A238" r:id="rId184" xr:uid="{6DCA1740-479E-45B6-87BD-6CE08083EE1F}"/>
    <hyperlink ref="A239" r:id="rId185" xr:uid="{096FF0BA-FD9C-43C2-9EEE-0FC3D5F44B23}"/>
    <hyperlink ref="A240" r:id="rId186" xr:uid="{A4BFCD60-F1DD-4D5B-9016-BF513C5465D1}"/>
    <hyperlink ref="A241" r:id="rId187" xr:uid="{D9CE19ED-BBAB-45D7-B8FE-FA96CCEAF7ED}"/>
    <hyperlink ref="A242" r:id="rId188" xr:uid="{DE3D784C-E1C1-4B94-A4F6-628E79E689CA}"/>
    <hyperlink ref="A243" r:id="rId189" xr:uid="{FDF9130A-F957-4C98-A568-8D3569BC3D80}"/>
    <hyperlink ref="A244" r:id="rId190" xr:uid="{D497086F-9CBC-49C0-B31D-544B4656D07A}"/>
    <hyperlink ref="A245" r:id="rId191" xr:uid="{869600DE-F027-4CB3-ADF7-86F99AA04DA9}"/>
    <hyperlink ref="A246" r:id="rId192" xr:uid="{962731FA-62C4-472B-8484-D208E39A3F1C}"/>
    <hyperlink ref="A247" r:id="rId193" xr:uid="{F0678D8C-F000-4295-ADEE-0E336F9411BE}"/>
    <hyperlink ref="A248" r:id="rId194" xr:uid="{4CDC4C36-9A90-4AA3-A64A-F6BB9279A410}"/>
    <hyperlink ref="A249" r:id="rId195" xr:uid="{C0782989-119E-496E-A207-19F5C41CA36C}"/>
    <hyperlink ref="A250" r:id="rId196" xr:uid="{357BC723-CCB0-4606-8EB5-B71298DBB59A}"/>
    <hyperlink ref="A251" r:id="rId197" xr:uid="{B728961E-8F35-4B9E-A6BF-3D4ECB5B80C2}"/>
    <hyperlink ref="A252" r:id="rId198" xr:uid="{28B9E21B-F942-4BB1-8A31-97598F4F71D0}"/>
    <hyperlink ref="A253" r:id="rId199" xr:uid="{D3B9304E-46A2-442C-A427-BB2325BBEF2C}"/>
    <hyperlink ref="A254" r:id="rId200" xr:uid="{5D13D726-F5F7-467C-8A1B-FB63FE50822E}"/>
    <hyperlink ref="A255" r:id="rId201" xr:uid="{087BC739-EB87-466F-AB1C-5C2494A878DD}"/>
    <hyperlink ref="A256" r:id="rId202" xr:uid="{54CA8D90-3411-4E4F-B9F1-8FD04368983B}"/>
    <hyperlink ref="A257" r:id="rId203" xr:uid="{ADF4DB1C-16BF-4FFC-B18F-5330571502FB}"/>
    <hyperlink ref="A258" r:id="rId204" xr:uid="{34174220-89E5-4C16-855C-DE608E05AAE5}"/>
    <hyperlink ref="A259" r:id="rId205" xr:uid="{406D8F93-34FC-4AFA-93E2-84B1625B601D}"/>
    <hyperlink ref="A260" r:id="rId206" xr:uid="{899A6C48-46FD-49C3-90FC-296B662DA3B8}"/>
    <hyperlink ref="A261" r:id="rId207" xr:uid="{B08A1FB3-26F1-4F25-AE99-E1F5926C6C23}"/>
    <hyperlink ref="A262" r:id="rId208" xr:uid="{1B5033F3-2E27-4233-AF4D-AAA77F48983D}"/>
    <hyperlink ref="A263" r:id="rId209" xr:uid="{F3AD432E-08BE-4247-9A69-6C6A72B0490A}"/>
    <hyperlink ref="A264" r:id="rId210" xr:uid="{8A31BB42-EBB3-4E34-A9EC-4E181A9ABAA7}"/>
    <hyperlink ref="A265" r:id="rId211" xr:uid="{9981DA74-68DB-49CB-AE1F-74EDED26E4AC}"/>
    <hyperlink ref="A266" r:id="rId212" xr:uid="{B41A20CB-DACD-4321-B0F9-4F80A49683D8}"/>
    <hyperlink ref="A267" r:id="rId213" xr:uid="{6F4A00CC-1CA9-4BB3-93EB-A32C23FBDCAF}"/>
    <hyperlink ref="A268" r:id="rId214" xr:uid="{25C93BB9-151A-49C8-94FB-31E71DF99135}"/>
    <hyperlink ref="A273" r:id="rId215" xr:uid="{DB98DDB2-BD4F-4C12-948E-4C784CCC0F77}"/>
    <hyperlink ref="A274" r:id="rId216" xr:uid="{38085F25-DD64-4CD2-B71D-D138F570675D}"/>
    <hyperlink ref="A275" r:id="rId217" xr:uid="{AE84BDCD-7DD6-4FD3-B9B2-C4F3283C592D}"/>
    <hyperlink ref="A276" r:id="rId218" xr:uid="{20773E67-62DD-422F-B476-AA0DF86C3386}"/>
    <hyperlink ref="A277" r:id="rId219" xr:uid="{FD0544F7-585D-46E1-A55E-633A2415B9A4}"/>
    <hyperlink ref="A278" r:id="rId220" xr:uid="{6EEBA6DD-4D70-4C2C-90F3-5BA8E3DFD37B}"/>
    <hyperlink ref="A279" r:id="rId221" xr:uid="{BE7417EA-2A78-4537-8BBB-0891E3051398}"/>
    <hyperlink ref="A280" r:id="rId222" xr:uid="{2E2B85A5-2F2E-46FD-9519-C8F53CA95442}"/>
    <hyperlink ref="A281" r:id="rId223" xr:uid="{D5104310-9968-46FB-A36E-17B35FD2D288}"/>
    <hyperlink ref="A282" r:id="rId224" xr:uid="{03AA81EC-8D5D-45FD-9AEB-FC82936A4BAC}"/>
    <hyperlink ref="A283" r:id="rId225" xr:uid="{8E30B2B9-4BD5-41D3-875F-D59595FBB149}"/>
    <hyperlink ref="A284" r:id="rId226" xr:uid="{BDC03690-BCA8-4740-8226-A2F3C44D8847}"/>
    <hyperlink ref="A285" r:id="rId227" xr:uid="{961FA88A-51F1-44E8-AE84-942A55572442}"/>
    <hyperlink ref="A286" r:id="rId228" xr:uid="{29D32A14-1012-4081-A746-F87BFA0735F8}"/>
    <hyperlink ref="A287" r:id="rId229" xr:uid="{C9881DC6-D38F-4C54-9B01-0D6439017662}"/>
    <hyperlink ref="A288" r:id="rId230" xr:uid="{4F0BB88C-A324-4385-BF4D-29D5C43FC598}"/>
    <hyperlink ref="A289" r:id="rId231" xr:uid="{D2CF4737-9681-417B-A42D-8EF51FE72BBA}"/>
    <hyperlink ref="A290" r:id="rId232" xr:uid="{C2F092B7-CBA6-4E61-A245-5096538B17C2}"/>
    <hyperlink ref="A291" r:id="rId233" xr:uid="{DC348CEC-7365-4344-96D7-0C5014FC2BBF}"/>
    <hyperlink ref="A292" r:id="rId234" xr:uid="{C9EB613D-88AB-47EA-B115-76DA1F072498}"/>
    <hyperlink ref="A293" r:id="rId235" xr:uid="{2D76C0BC-B4F5-48C7-BE48-CB9ED337E1F3}"/>
    <hyperlink ref="A294" r:id="rId236" xr:uid="{5DA95463-F672-46D9-B625-CD09C2D41027}"/>
    <hyperlink ref="A295" r:id="rId237" xr:uid="{856A14C2-36A0-489B-97B9-1F20B7BDD442}"/>
    <hyperlink ref="A296" r:id="rId238" xr:uid="{822559A0-D43D-4A32-9FA5-6F42A216D280}"/>
    <hyperlink ref="A297" r:id="rId239" xr:uid="{55C56D55-29F0-41CD-A896-E2AD4AABF080}"/>
    <hyperlink ref="A298" r:id="rId240" xr:uid="{2E764B51-E4E4-461B-B1C0-C2E691F5ADFC}"/>
    <hyperlink ref="A299" r:id="rId241" xr:uid="{1D7BBA4E-C2F6-4EA5-BE37-A36B13A369DC}"/>
    <hyperlink ref="A300" r:id="rId242" xr:uid="{1A9AF4C9-F2F9-47CA-905B-A7D162ABACD9}"/>
    <hyperlink ref="A301" r:id="rId243" xr:uid="{51F95232-FB70-40CB-84D9-6334AF31154E}"/>
    <hyperlink ref="A302" r:id="rId244" xr:uid="{CAB902D8-7831-43ED-9A89-60299EE6E98B}"/>
    <hyperlink ref="A303" r:id="rId245" xr:uid="{7624F37C-ED63-4379-998F-DC858557EAA6}"/>
    <hyperlink ref="A304" r:id="rId246" xr:uid="{1031347E-41AB-43A6-80EE-76F630246BC5}"/>
    <hyperlink ref="A305" r:id="rId247" xr:uid="{CA8C1074-5522-4406-83EF-A67655D93D0F}"/>
    <hyperlink ref="A306" r:id="rId248" xr:uid="{4B778D9F-A31E-4C9C-A4C6-4D6CD31FE10B}"/>
    <hyperlink ref="A307" r:id="rId249" xr:uid="{775BC040-25D5-41E7-A4AD-82FAF21CC305}"/>
    <hyperlink ref="A308" r:id="rId250" xr:uid="{2508B2B8-F60A-4002-9A49-A6E40D447E6F}"/>
    <hyperlink ref="A309" r:id="rId251" xr:uid="{403AC848-A829-4810-9443-F3E11968E3F9}"/>
    <hyperlink ref="A310" r:id="rId252" xr:uid="{0AD9F37C-1E2A-46C8-B547-1A3D6D64DAF9}"/>
    <hyperlink ref="A311" r:id="rId253" xr:uid="{6929B443-CA18-4EFC-99AA-EF94184A47C5}"/>
    <hyperlink ref="A312" r:id="rId254" xr:uid="{CEB249FE-489F-4488-980D-54AD632DF056}"/>
    <hyperlink ref="A313" r:id="rId255" xr:uid="{A6A897CE-A48F-4384-94C5-D2BA3A61B190}"/>
    <hyperlink ref="A314" r:id="rId256" xr:uid="{B56EEF37-46B8-4439-9732-E3C8FEB0D219}"/>
    <hyperlink ref="A315" r:id="rId257" xr:uid="{4B9CD62F-298E-4C19-9601-5412F9DBB2A7}"/>
    <hyperlink ref="A316" r:id="rId258" xr:uid="{DBE8BABE-0770-4795-8554-DCB4A3C7C04D}"/>
    <hyperlink ref="A317" r:id="rId259" xr:uid="{8BD7D7BA-C7DC-42F3-A8A9-DB18A59F31F1}"/>
    <hyperlink ref="A321" r:id="rId260" xr:uid="{6802756D-F7E6-4E02-980D-BE077AD663A4}"/>
    <hyperlink ref="A322" r:id="rId261" xr:uid="{ACFC135D-C76A-4E40-A9ED-69CC7E495EA6}"/>
    <hyperlink ref="A323" r:id="rId262" xr:uid="{3C920C05-4C36-4BFD-8445-1B6BB4463A64}"/>
    <hyperlink ref="A324" r:id="rId263" xr:uid="{C8D271E1-DCE1-4354-812E-95F0F148A291}"/>
    <hyperlink ref="A325" r:id="rId264" xr:uid="{3128ACA8-8CD7-428D-ACBE-ED731C51FDDA}"/>
    <hyperlink ref="A326" r:id="rId265" xr:uid="{35005BF5-3975-40FF-997C-4523F2E853E0}"/>
    <hyperlink ref="A327" r:id="rId266" xr:uid="{2809783E-1DD8-4253-B9C4-7357F6FE793C}"/>
    <hyperlink ref="A328" r:id="rId267" xr:uid="{99D55C7C-40E4-4D59-AE9D-CF8C87DFB2FD}"/>
    <hyperlink ref="A329" r:id="rId268" xr:uid="{BABE7DB5-C043-474C-B1D1-856E18C15697}"/>
    <hyperlink ref="A330" r:id="rId269" xr:uid="{AB8570D6-5E68-4206-AA98-B57EE94CDB12}"/>
    <hyperlink ref="A334" r:id="rId270" xr:uid="{C98D4C16-8B17-48E8-8D62-E2D661A12A21}"/>
    <hyperlink ref="A335" r:id="rId271" xr:uid="{61E3E94B-60B9-446C-B6B2-4E4546ED0129}"/>
    <hyperlink ref="A336" r:id="rId272" xr:uid="{24FFA021-BF49-4B73-B42C-4C15A8373DF7}"/>
    <hyperlink ref="A337" r:id="rId273" xr:uid="{8E8B5EB3-D8F8-491A-A0C2-ACCD977B79DC}"/>
    <hyperlink ref="A338" r:id="rId274" xr:uid="{2CA15E4C-45B7-4DC0-84FD-F02C9995EB9A}"/>
    <hyperlink ref="A339" r:id="rId275" xr:uid="{4A03EEDE-971E-41DB-A4B3-10793242D116}"/>
    <hyperlink ref="A340" r:id="rId276" xr:uid="{BAD318C8-BB20-4292-80FB-E8519DABE5BF}"/>
    <hyperlink ref="A341" r:id="rId277" xr:uid="{D15D7562-4159-42F1-B5D5-0E4392C495BD}"/>
    <hyperlink ref="A342" r:id="rId278" xr:uid="{46C3A8DE-7B20-430F-B4EC-62A6A9ECDF84}"/>
    <hyperlink ref="A343" r:id="rId279" xr:uid="{49119CEA-78D3-4813-901F-E9AAE60DF2F3}"/>
    <hyperlink ref="A344" r:id="rId280" xr:uid="{C142388A-7FCD-4A49-822D-E6F72FA8922C}"/>
    <hyperlink ref="A348" r:id="rId281" xr:uid="{B276A430-881B-405C-BD84-E6EDE7B1C8B4}"/>
    <hyperlink ref="A349" r:id="rId282" xr:uid="{BA23D277-03FD-4033-B67B-4352C240B62A}"/>
    <hyperlink ref="A350" r:id="rId283" xr:uid="{D1ED4650-7932-49DB-A274-EAD3372FA6D8}"/>
    <hyperlink ref="A351" r:id="rId284" xr:uid="{450D7DDE-3B3B-442B-AD00-E77A527FC4BD}"/>
    <hyperlink ref="A352" r:id="rId285" xr:uid="{F20B16F2-0387-4445-9928-39BC70C6420B}"/>
    <hyperlink ref="A353" r:id="rId286" xr:uid="{90791927-F8AC-4473-B60E-937A971E7CCE}"/>
    <hyperlink ref="A354" r:id="rId287" xr:uid="{E5F0450D-E8E0-4077-A03D-0DAAF84A0AF2}"/>
    <hyperlink ref="A355" r:id="rId288" xr:uid="{0E93CE3C-246B-4F9B-A748-B43141CFCA4E}"/>
    <hyperlink ref="A356" r:id="rId289" xr:uid="{D670D058-6B5D-4160-BA89-70B52E9B7DE4}"/>
    <hyperlink ref="A357" r:id="rId290" xr:uid="{1137C7DD-B2B0-43D6-A878-CF40735A6F84}"/>
    <hyperlink ref="A358" r:id="rId291" xr:uid="{6C873E5A-30B4-4929-8BB9-6CA7699D068E}"/>
    <hyperlink ref="A359" r:id="rId292" xr:uid="{ABF0EBC8-C661-4020-870D-2E41453F90F9}"/>
  </hyperlinks>
  <pageMargins left="0.7" right="0.7" top="0.7" bottom="0.7" header="0.5" footer="0.5"/>
  <pageSetup scale="80" fitToHeight="990" orientation="landscape" useFirstPageNumber="1" r:id="rId293"/>
  <headerFooter alignWithMargins="0">
    <oddHeader>&amp;R&amp;B&amp;D &amp;T</oddHeader>
    <oddFooter>&amp;C&amp;B Page &amp;P of &amp;N</oddFooter>
  </headerFooter>
  <rowBreaks count="1" manualBreakCount="1">
    <brk id="3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40985-6B86-4620-83A1-B85A4AB84AF9}">
  <sheetPr codeName="Sheet12">
    <tabColor rgb="FFFFC000"/>
    <pageSetUpPr fitToPage="1"/>
  </sheetPr>
  <dimension ref="A1:H367"/>
  <sheetViews>
    <sheetView workbookViewId="0">
      <pane ySplit="3" topLeftCell="A76" activePane="bottomLeft" state="frozen"/>
      <selection sqref="A1:O1"/>
      <selection pane="bottomLeft" sqref="A1:O1"/>
    </sheetView>
  </sheetViews>
  <sheetFormatPr defaultColWidth="9.140625" defaultRowHeight="12.75" x14ac:dyDescent="0.2"/>
  <cols>
    <col min="1" max="1" width="11.140625" bestFit="1" customWidth="1"/>
    <col min="2" max="2" width="51.7109375" bestFit="1" customWidth="1"/>
    <col min="3" max="4" width="16" style="14" hidden="1" customWidth="1"/>
    <col min="5" max="5" width="16" style="14" bestFit="1" customWidth="1"/>
    <col min="6" max="7" width="16" style="14" hidden="1" customWidth="1"/>
    <col min="8" max="8" width="39.28515625" bestFit="1" customWidth="1"/>
  </cols>
  <sheetData>
    <row r="1" spans="1:7" x14ac:dyDescent="0.2">
      <c r="A1" s="137" t="s">
        <v>686</v>
      </c>
      <c r="B1" s="137"/>
      <c r="C1" s="137"/>
      <c r="D1" s="137"/>
      <c r="E1" s="137"/>
      <c r="F1" s="1"/>
      <c r="G1" s="1"/>
    </row>
    <row r="2" spans="1:7" x14ac:dyDescent="0.2">
      <c r="A2" s="2" t="s">
        <v>0</v>
      </c>
      <c r="B2" s="2" t="s">
        <v>0</v>
      </c>
      <c r="C2" s="7" t="s">
        <v>1</v>
      </c>
      <c r="D2" s="7" t="s">
        <v>1</v>
      </c>
      <c r="E2" s="18" t="s">
        <v>1</v>
      </c>
      <c r="F2" s="41" t="s">
        <v>710</v>
      </c>
      <c r="G2" s="41" t="s">
        <v>712</v>
      </c>
    </row>
    <row r="3" spans="1:7" x14ac:dyDescent="0.2">
      <c r="A3" s="3" t="s">
        <v>2</v>
      </c>
      <c r="B3" s="3" t="s">
        <v>3</v>
      </c>
      <c r="C3" s="8" t="s">
        <v>4</v>
      </c>
      <c r="D3" s="8" t="s">
        <v>682</v>
      </c>
      <c r="E3" s="19" t="s">
        <v>683</v>
      </c>
      <c r="F3" s="19" t="s">
        <v>711</v>
      </c>
      <c r="G3" s="19"/>
    </row>
    <row r="4" spans="1:7" x14ac:dyDescent="0.2">
      <c r="A4" s="4" t="s">
        <v>5</v>
      </c>
      <c r="B4" s="4" t="s">
        <v>6</v>
      </c>
      <c r="C4" s="9"/>
      <c r="D4" s="9"/>
      <c r="E4" s="9"/>
      <c r="F4" s="9"/>
      <c r="G4" s="9"/>
    </row>
    <row r="5" spans="1:7" x14ac:dyDescent="0.2">
      <c r="A5" s="6"/>
      <c r="B5" s="6"/>
      <c r="C5" s="10"/>
      <c r="D5" s="10"/>
      <c r="E5" s="10"/>
      <c r="F5" s="10"/>
      <c r="G5" s="10"/>
    </row>
    <row r="6" spans="1:7" x14ac:dyDescent="0.2">
      <c r="A6" s="4" t="s">
        <v>7</v>
      </c>
      <c r="B6" s="4" t="s">
        <v>8</v>
      </c>
      <c r="C6" s="9"/>
      <c r="D6" s="9"/>
      <c r="E6" s="9"/>
      <c r="F6" s="9"/>
      <c r="G6" s="9"/>
    </row>
    <row r="7" spans="1:7" x14ac:dyDescent="0.2">
      <c r="A7" s="4" t="s">
        <v>9</v>
      </c>
      <c r="B7" s="4" t="s">
        <v>10</v>
      </c>
      <c r="C7" s="9"/>
      <c r="D7" s="9"/>
      <c r="E7" s="9"/>
      <c r="F7" s="9"/>
      <c r="G7" s="9"/>
    </row>
    <row r="8" spans="1:7" x14ac:dyDescent="0.2">
      <c r="A8" s="5" t="s">
        <v>11</v>
      </c>
      <c r="B8" s="5" t="s">
        <v>12</v>
      </c>
      <c r="C8" s="11">
        <v>0</v>
      </c>
      <c r="D8" s="11">
        <v>0</v>
      </c>
      <c r="E8" s="11">
        <v>0</v>
      </c>
      <c r="F8" s="11">
        <v>0</v>
      </c>
      <c r="G8" s="11">
        <f>F8-E8</f>
        <v>0</v>
      </c>
    </row>
    <row r="9" spans="1:7" x14ac:dyDescent="0.2">
      <c r="A9" s="5" t="s">
        <v>13</v>
      </c>
      <c r="B9" s="5" t="s">
        <v>14</v>
      </c>
      <c r="C9" s="11">
        <v>0</v>
      </c>
      <c r="D9" s="11">
        <v>0</v>
      </c>
      <c r="E9" s="11">
        <v>0</v>
      </c>
      <c r="F9" s="11">
        <v>0</v>
      </c>
      <c r="G9" s="11">
        <f t="shared" ref="G9:G27" si="0">F9-E9</f>
        <v>0</v>
      </c>
    </row>
    <row r="10" spans="1:7" x14ac:dyDescent="0.2">
      <c r="A10" s="5" t="s">
        <v>15</v>
      </c>
      <c r="B10" s="5" t="s">
        <v>16</v>
      </c>
      <c r="C10" s="11">
        <v>0</v>
      </c>
      <c r="D10" s="11">
        <v>0</v>
      </c>
      <c r="E10" s="11">
        <v>0</v>
      </c>
      <c r="F10" s="11">
        <v>0</v>
      </c>
      <c r="G10" s="11">
        <f t="shared" si="0"/>
        <v>0</v>
      </c>
    </row>
    <row r="11" spans="1:7" x14ac:dyDescent="0.2">
      <c r="A11" s="5" t="s">
        <v>17</v>
      </c>
      <c r="B11" s="5" t="s">
        <v>18</v>
      </c>
      <c r="C11" s="11">
        <v>0</v>
      </c>
      <c r="D11" s="11">
        <v>0</v>
      </c>
      <c r="E11" s="11">
        <v>0</v>
      </c>
      <c r="F11" s="11">
        <v>0</v>
      </c>
      <c r="G11" s="11">
        <f t="shared" si="0"/>
        <v>0</v>
      </c>
    </row>
    <row r="12" spans="1:7" x14ac:dyDescent="0.2">
      <c r="A12" s="5" t="s">
        <v>19</v>
      </c>
      <c r="B12" s="5" t="s">
        <v>20</v>
      </c>
      <c r="C12" s="11">
        <v>0</v>
      </c>
      <c r="D12" s="11">
        <v>0</v>
      </c>
      <c r="E12" s="11">
        <v>0</v>
      </c>
      <c r="F12" s="11">
        <v>0</v>
      </c>
      <c r="G12" s="11">
        <f t="shared" si="0"/>
        <v>0</v>
      </c>
    </row>
    <row r="13" spans="1:7" x14ac:dyDescent="0.2">
      <c r="A13" s="5" t="s">
        <v>21</v>
      </c>
      <c r="B13" s="5" t="s">
        <v>22</v>
      </c>
      <c r="C13" s="11">
        <v>0</v>
      </c>
      <c r="D13" s="11">
        <v>0</v>
      </c>
      <c r="E13" s="11">
        <v>0</v>
      </c>
      <c r="F13" s="11">
        <v>0</v>
      </c>
      <c r="G13" s="11">
        <f t="shared" si="0"/>
        <v>0</v>
      </c>
    </row>
    <row r="14" spans="1:7" x14ac:dyDescent="0.2">
      <c r="A14" s="5" t="s">
        <v>23</v>
      </c>
      <c r="B14" s="5" t="s">
        <v>24</v>
      </c>
      <c r="C14" s="11">
        <v>0</v>
      </c>
      <c r="D14" s="11">
        <v>0</v>
      </c>
      <c r="E14" s="11">
        <v>0</v>
      </c>
      <c r="F14" s="11">
        <v>0</v>
      </c>
      <c r="G14" s="11">
        <f t="shared" si="0"/>
        <v>0</v>
      </c>
    </row>
    <row r="15" spans="1:7" x14ac:dyDescent="0.2">
      <c r="A15" s="5" t="s">
        <v>25</v>
      </c>
      <c r="B15" s="5" t="s">
        <v>26</v>
      </c>
      <c r="C15" s="11">
        <v>0</v>
      </c>
      <c r="D15" s="11">
        <v>0</v>
      </c>
      <c r="E15" s="11">
        <v>0</v>
      </c>
      <c r="F15" s="11">
        <v>0</v>
      </c>
      <c r="G15" s="11">
        <f t="shared" si="0"/>
        <v>0</v>
      </c>
    </row>
    <row r="16" spans="1:7" x14ac:dyDescent="0.2">
      <c r="A16" s="5" t="s">
        <v>27</v>
      </c>
      <c r="B16" s="5" t="s">
        <v>28</v>
      </c>
      <c r="C16" s="11">
        <v>0</v>
      </c>
      <c r="D16" s="11">
        <v>0</v>
      </c>
      <c r="E16" s="11">
        <v>0</v>
      </c>
      <c r="F16" s="11">
        <v>0</v>
      </c>
      <c r="G16" s="11">
        <f t="shared" si="0"/>
        <v>0</v>
      </c>
    </row>
    <row r="17" spans="1:7" x14ac:dyDescent="0.2">
      <c r="A17" s="5" t="s">
        <v>29</v>
      </c>
      <c r="B17" s="5" t="s">
        <v>30</v>
      </c>
      <c r="C17" s="11">
        <v>0</v>
      </c>
      <c r="D17" s="11">
        <v>0</v>
      </c>
      <c r="E17" s="11">
        <v>0</v>
      </c>
      <c r="F17" s="11">
        <v>0</v>
      </c>
      <c r="G17" s="11">
        <f t="shared" si="0"/>
        <v>0</v>
      </c>
    </row>
    <row r="18" spans="1:7" x14ac:dyDescent="0.2">
      <c r="A18" s="5" t="s">
        <v>31</v>
      </c>
      <c r="B18" s="5" t="s">
        <v>32</v>
      </c>
      <c r="C18" s="11">
        <v>0</v>
      </c>
      <c r="D18" s="11">
        <v>0</v>
      </c>
      <c r="E18" s="11">
        <v>0</v>
      </c>
      <c r="F18" s="11">
        <v>0</v>
      </c>
      <c r="G18" s="11">
        <f t="shared" si="0"/>
        <v>0</v>
      </c>
    </row>
    <row r="19" spans="1:7" x14ac:dyDescent="0.2">
      <c r="A19" s="5" t="s">
        <v>33</v>
      </c>
      <c r="B19" s="5" t="s">
        <v>34</v>
      </c>
      <c r="C19" s="11">
        <v>0</v>
      </c>
      <c r="D19" s="11">
        <v>0</v>
      </c>
      <c r="E19" s="11">
        <v>0</v>
      </c>
      <c r="F19" s="11">
        <v>0</v>
      </c>
      <c r="G19" s="11">
        <f t="shared" si="0"/>
        <v>0</v>
      </c>
    </row>
    <row r="20" spans="1:7" x14ac:dyDescent="0.2">
      <c r="A20" s="5" t="s">
        <v>35</v>
      </c>
      <c r="B20" s="5" t="s">
        <v>36</v>
      </c>
      <c r="C20" s="11">
        <v>0</v>
      </c>
      <c r="D20" s="11">
        <v>0</v>
      </c>
      <c r="E20" s="11">
        <v>0</v>
      </c>
      <c r="F20" s="11">
        <v>0</v>
      </c>
      <c r="G20" s="11">
        <f t="shared" si="0"/>
        <v>0</v>
      </c>
    </row>
    <row r="21" spans="1:7" x14ac:dyDescent="0.2">
      <c r="A21" s="5" t="s">
        <v>37</v>
      </c>
      <c r="B21" s="5" t="s">
        <v>38</v>
      </c>
      <c r="C21" s="11">
        <v>0</v>
      </c>
      <c r="D21" s="11">
        <v>0</v>
      </c>
      <c r="E21" s="11">
        <v>0</v>
      </c>
      <c r="F21" s="11">
        <v>0</v>
      </c>
      <c r="G21" s="11">
        <f t="shared" si="0"/>
        <v>0</v>
      </c>
    </row>
    <row r="22" spans="1:7" x14ac:dyDescent="0.2">
      <c r="A22" s="5" t="s">
        <v>39</v>
      </c>
      <c r="B22" s="5" t="s">
        <v>40</v>
      </c>
      <c r="C22" s="11">
        <v>0</v>
      </c>
      <c r="D22" s="11">
        <v>0</v>
      </c>
      <c r="E22" s="11">
        <v>0</v>
      </c>
      <c r="F22" s="11">
        <v>0</v>
      </c>
      <c r="G22" s="11">
        <f t="shared" si="0"/>
        <v>0</v>
      </c>
    </row>
    <row r="23" spans="1:7" x14ac:dyDescent="0.2">
      <c r="A23" s="5" t="s">
        <v>41</v>
      </c>
      <c r="B23" s="5" t="s">
        <v>42</v>
      </c>
      <c r="C23" s="11">
        <v>0</v>
      </c>
      <c r="D23" s="11">
        <v>0</v>
      </c>
      <c r="E23" s="11">
        <v>0</v>
      </c>
      <c r="F23" s="11">
        <v>0</v>
      </c>
      <c r="G23" s="11">
        <f t="shared" si="0"/>
        <v>0</v>
      </c>
    </row>
    <row r="24" spans="1:7" x14ac:dyDescent="0.2">
      <c r="A24" s="5" t="s">
        <v>43</v>
      </c>
      <c r="B24" s="5" t="s">
        <v>44</v>
      </c>
      <c r="C24" s="11">
        <v>0</v>
      </c>
      <c r="D24" s="11">
        <v>0</v>
      </c>
      <c r="E24" s="11">
        <v>0</v>
      </c>
      <c r="F24" s="11">
        <v>0</v>
      </c>
      <c r="G24" s="11">
        <f t="shared" si="0"/>
        <v>0</v>
      </c>
    </row>
    <row r="25" spans="1:7" x14ac:dyDescent="0.2">
      <c r="A25" s="5" t="s">
        <v>45</v>
      </c>
      <c r="B25" s="5" t="s">
        <v>46</v>
      </c>
      <c r="C25" s="11">
        <v>0</v>
      </c>
      <c r="D25" s="11">
        <v>0</v>
      </c>
      <c r="E25" s="11">
        <v>0</v>
      </c>
      <c r="F25" s="11">
        <v>0</v>
      </c>
      <c r="G25" s="11">
        <f t="shared" si="0"/>
        <v>0</v>
      </c>
    </row>
    <row r="26" spans="1:7" x14ac:dyDescent="0.2">
      <c r="A26" s="5" t="s">
        <v>47</v>
      </c>
      <c r="B26" s="5" t="s">
        <v>48</v>
      </c>
      <c r="C26" s="31">
        <v>0</v>
      </c>
      <c r="D26" s="31">
        <v>0</v>
      </c>
      <c r="E26" s="31">
        <v>0</v>
      </c>
      <c r="F26" s="31">
        <v>0</v>
      </c>
      <c r="G26" s="31">
        <f t="shared" si="0"/>
        <v>0</v>
      </c>
    </row>
    <row r="27" spans="1:7" x14ac:dyDescent="0.2">
      <c r="A27" s="4" t="s">
        <v>49</v>
      </c>
      <c r="B27" s="4" t="s">
        <v>50</v>
      </c>
      <c r="C27" s="37">
        <v>0</v>
      </c>
      <c r="D27" s="37">
        <v>0</v>
      </c>
      <c r="E27" s="37">
        <f>SUM(E8:E26)</f>
        <v>0</v>
      </c>
      <c r="F27" s="37">
        <f>SUM(F8:F26)</f>
        <v>0</v>
      </c>
      <c r="G27" s="11">
        <f t="shared" si="0"/>
        <v>0</v>
      </c>
    </row>
    <row r="28" spans="1:7" x14ac:dyDescent="0.2">
      <c r="A28" s="6"/>
      <c r="B28" s="6"/>
      <c r="C28" s="10"/>
      <c r="D28" s="10"/>
      <c r="E28" s="10"/>
      <c r="F28" s="10"/>
      <c r="G28" s="10"/>
    </row>
    <row r="29" spans="1:7" x14ac:dyDescent="0.2">
      <c r="A29" s="4" t="s">
        <v>51</v>
      </c>
      <c r="B29" s="4" t="s">
        <v>52</v>
      </c>
      <c r="C29" s="9"/>
      <c r="D29" s="9"/>
      <c r="E29" s="9"/>
      <c r="F29" s="9"/>
      <c r="G29" s="9"/>
    </row>
    <row r="30" spans="1:7" x14ac:dyDescent="0.2">
      <c r="A30" s="5" t="s">
        <v>53</v>
      </c>
      <c r="B30" s="5" t="s">
        <v>54</v>
      </c>
      <c r="C30" s="11">
        <v>0</v>
      </c>
      <c r="D30" s="11">
        <v>0</v>
      </c>
      <c r="E30" s="11">
        <v>0</v>
      </c>
      <c r="F30" s="11">
        <v>0</v>
      </c>
      <c r="G30" s="11">
        <f t="shared" ref="G30:G44" si="1">F30-E30</f>
        <v>0</v>
      </c>
    </row>
    <row r="31" spans="1:7" x14ac:dyDescent="0.2">
      <c r="A31" s="5" t="s">
        <v>55</v>
      </c>
      <c r="B31" s="5" t="s">
        <v>56</v>
      </c>
      <c r="C31" s="11">
        <v>0</v>
      </c>
      <c r="D31" s="11">
        <v>0</v>
      </c>
      <c r="E31" s="11">
        <v>0</v>
      </c>
      <c r="F31" s="11">
        <v>0</v>
      </c>
      <c r="G31" s="11">
        <f t="shared" si="1"/>
        <v>0</v>
      </c>
    </row>
    <row r="32" spans="1:7" x14ac:dyDescent="0.2">
      <c r="A32" s="5" t="s">
        <v>57</v>
      </c>
      <c r="B32" s="5" t="s">
        <v>58</v>
      </c>
      <c r="C32" s="11">
        <v>0</v>
      </c>
      <c r="D32" s="11">
        <v>0</v>
      </c>
      <c r="E32" s="11">
        <v>0</v>
      </c>
      <c r="F32" s="11">
        <v>0</v>
      </c>
      <c r="G32" s="11">
        <f t="shared" si="1"/>
        <v>0</v>
      </c>
    </row>
    <row r="33" spans="1:7" x14ac:dyDescent="0.2">
      <c r="A33" s="5" t="s">
        <v>59</v>
      </c>
      <c r="B33" s="5" t="s">
        <v>60</v>
      </c>
      <c r="C33" s="11">
        <v>0</v>
      </c>
      <c r="D33" s="11">
        <v>0</v>
      </c>
      <c r="E33" s="11">
        <v>0</v>
      </c>
      <c r="F33" s="11">
        <v>0</v>
      </c>
      <c r="G33" s="11">
        <f t="shared" si="1"/>
        <v>0</v>
      </c>
    </row>
    <row r="34" spans="1:7" x14ac:dyDescent="0.2">
      <c r="A34" s="5" t="s">
        <v>61</v>
      </c>
      <c r="B34" s="5" t="s">
        <v>62</v>
      </c>
      <c r="C34" s="11">
        <v>0</v>
      </c>
      <c r="D34" s="11">
        <v>0</v>
      </c>
      <c r="E34" s="11">
        <v>0</v>
      </c>
      <c r="F34" s="11">
        <v>0</v>
      </c>
      <c r="G34" s="11">
        <f t="shared" si="1"/>
        <v>0</v>
      </c>
    </row>
    <row r="35" spans="1:7" x14ac:dyDescent="0.2">
      <c r="A35" s="5" t="s">
        <v>63</v>
      </c>
      <c r="B35" s="5" t="s">
        <v>64</v>
      </c>
      <c r="C35" s="11">
        <v>0</v>
      </c>
      <c r="D35" s="11">
        <v>0</v>
      </c>
      <c r="E35" s="11">
        <v>0</v>
      </c>
      <c r="F35" s="11">
        <v>0</v>
      </c>
      <c r="G35" s="11">
        <f t="shared" si="1"/>
        <v>0</v>
      </c>
    </row>
    <row r="36" spans="1:7" x14ac:dyDescent="0.2">
      <c r="A36" s="5" t="s">
        <v>65</v>
      </c>
      <c r="B36" s="5" t="s">
        <v>66</v>
      </c>
      <c r="C36" s="11">
        <v>0</v>
      </c>
      <c r="D36" s="11">
        <v>0</v>
      </c>
      <c r="E36" s="11">
        <v>0</v>
      </c>
      <c r="F36" s="11">
        <v>0</v>
      </c>
      <c r="G36" s="11">
        <f t="shared" si="1"/>
        <v>0</v>
      </c>
    </row>
    <row r="37" spans="1:7" x14ac:dyDescent="0.2">
      <c r="A37" s="5" t="s">
        <v>67</v>
      </c>
      <c r="B37" s="5" t="s">
        <v>68</v>
      </c>
      <c r="C37" s="11">
        <v>0</v>
      </c>
      <c r="D37" s="11">
        <v>0</v>
      </c>
      <c r="E37" s="11">
        <v>0</v>
      </c>
      <c r="F37" s="11">
        <v>0</v>
      </c>
      <c r="G37" s="11">
        <f t="shared" si="1"/>
        <v>0</v>
      </c>
    </row>
    <row r="38" spans="1:7" x14ac:dyDescent="0.2">
      <c r="A38" s="5" t="s">
        <v>69</v>
      </c>
      <c r="B38" s="5" t="s">
        <v>70</v>
      </c>
      <c r="C38" s="11">
        <v>0</v>
      </c>
      <c r="D38" s="11">
        <v>0</v>
      </c>
      <c r="E38" s="11">
        <v>0</v>
      </c>
      <c r="F38" s="11">
        <v>0</v>
      </c>
      <c r="G38" s="11">
        <f t="shared" si="1"/>
        <v>0</v>
      </c>
    </row>
    <row r="39" spans="1:7" x14ac:dyDescent="0.2">
      <c r="A39" s="5" t="s">
        <v>71</v>
      </c>
      <c r="B39" s="5" t="s">
        <v>72</v>
      </c>
      <c r="C39" s="11">
        <v>0</v>
      </c>
      <c r="D39" s="11">
        <v>0</v>
      </c>
      <c r="E39" s="11">
        <v>0</v>
      </c>
      <c r="F39" s="11">
        <v>0</v>
      </c>
      <c r="G39" s="11">
        <f t="shared" si="1"/>
        <v>0</v>
      </c>
    </row>
    <row r="40" spans="1:7" x14ac:dyDescent="0.2">
      <c r="A40" s="5" t="s">
        <v>73</v>
      </c>
      <c r="B40" s="5" t="s">
        <v>74</v>
      </c>
      <c r="C40" s="11">
        <v>0</v>
      </c>
      <c r="D40" s="11">
        <v>0</v>
      </c>
      <c r="E40" s="11">
        <v>0</v>
      </c>
      <c r="F40" s="11">
        <v>0</v>
      </c>
      <c r="G40" s="11">
        <f t="shared" si="1"/>
        <v>0</v>
      </c>
    </row>
    <row r="41" spans="1:7" x14ac:dyDescent="0.2">
      <c r="A41" s="5" t="s">
        <v>75</v>
      </c>
      <c r="B41" s="5" t="s">
        <v>76</v>
      </c>
      <c r="C41" s="11">
        <v>0</v>
      </c>
      <c r="D41" s="11">
        <v>0</v>
      </c>
      <c r="E41" s="11">
        <v>0</v>
      </c>
      <c r="F41" s="11">
        <v>0</v>
      </c>
      <c r="G41" s="11">
        <f t="shared" si="1"/>
        <v>0</v>
      </c>
    </row>
    <row r="42" spans="1:7" x14ac:dyDescent="0.2">
      <c r="A42" s="5" t="s">
        <v>77</v>
      </c>
      <c r="B42" s="5" t="s">
        <v>78</v>
      </c>
      <c r="C42" s="11">
        <v>0</v>
      </c>
      <c r="D42" s="11">
        <v>0</v>
      </c>
      <c r="E42" s="11">
        <v>0</v>
      </c>
      <c r="F42" s="11">
        <v>0</v>
      </c>
      <c r="G42" s="11">
        <f t="shared" si="1"/>
        <v>0</v>
      </c>
    </row>
    <row r="43" spans="1:7" x14ac:dyDescent="0.2">
      <c r="A43" s="5" t="s">
        <v>79</v>
      </c>
      <c r="B43" s="5" t="s">
        <v>80</v>
      </c>
      <c r="C43" s="11">
        <v>0</v>
      </c>
      <c r="D43" s="11">
        <v>0</v>
      </c>
      <c r="E43" s="11">
        <v>0</v>
      </c>
      <c r="F43" s="11">
        <v>0</v>
      </c>
      <c r="G43" s="11">
        <f t="shared" si="1"/>
        <v>0</v>
      </c>
    </row>
    <row r="44" spans="1:7" x14ac:dyDescent="0.2">
      <c r="A44" s="5" t="s">
        <v>81</v>
      </c>
      <c r="B44" s="5" t="s">
        <v>82</v>
      </c>
      <c r="C44" s="11">
        <v>0</v>
      </c>
      <c r="D44" s="11">
        <v>0</v>
      </c>
      <c r="E44" s="11">
        <v>0</v>
      </c>
      <c r="F44" s="11">
        <v>0</v>
      </c>
      <c r="G44" s="11">
        <f t="shared" si="1"/>
        <v>0</v>
      </c>
    </row>
    <row r="45" spans="1:7" x14ac:dyDescent="0.2">
      <c r="A45" s="6"/>
      <c r="B45" s="6"/>
      <c r="C45" s="10"/>
      <c r="D45" s="10"/>
      <c r="E45" s="11">
        <v>0</v>
      </c>
      <c r="F45" s="11">
        <v>0</v>
      </c>
      <c r="G45" s="11">
        <v>0</v>
      </c>
    </row>
    <row r="46" spans="1:7" x14ac:dyDescent="0.2">
      <c r="A46" s="5" t="s">
        <v>83</v>
      </c>
      <c r="B46" s="5" t="s">
        <v>84</v>
      </c>
      <c r="C46" s="9"/>
      <c r="D46" s="9"/>
      <c r="E46" s="11">
        <v>0</v>
      </c>
      <c r="F46" s="11">
        <v>0</v>
      </c>
      <c r="G46" s="11">
        <v>0</v>
      </c>
    </row>
    <row r="47" spans="1:7" x14ac:dyDescent="0.2">
      <c r="A47" s="5" t="s">
        <v>85</v>
      </c>
      <c r="B47" s="5" t="s">
        <v>86</v>
      </c>
      <c r="C47" s="11">
        <v>0</v>
      </c>
      <c r="D47" s="11">
        <v>0</v>
      </c>
      <c r="E47" s="11">
        <v>0</v>
      </c>
      <c r="F47" s="11">
        <v>0</v>
      </c>
      <c r="G47" s="11">
        <f t="shared" ref="G47:G52" si="2">F47-E47</f>
        <v>0</v>
      </c>
    </row>
    <row r="48" spans="1:7" ht="12" customHeight="1" x14ac:dyDescent="0.2">
      <c r="A48" s="5" t="s">
        <v>87</v>
      </c>
      <c r="B48" s="5" t="s">
        <v>88</v>
      </c>
      <c r="C48" s="11">
        <v>0</v>
      </c>
      <c r="D48" s="11">
        <v>0</v>
      </c>
      <c r="E48" s="11">
        <v>0</v>
      </c>
      <c r="F48" s="11">
        <v>0</v>
      </c>
      <c r="G48" s="11">
        <f t="shared" si="2"/>
        <v>0</v>
      </c>
    </row>
    <row r="49" spans="1:7" x14ac:dyDescent="0.2">
      <c r="A49" s="5" t="s">
        <v>89</v>
      </c>
      <c r="B49" s="5" t="s">
        <v>90</v>
      </c>
      <c r="C49" s="12">
        <v>0</v>
      </c>
      <c r="D49" s="12">
        <v>0</v>
      </c>
      <c r="E49" s="11">
        <v>0</v>
      </c>
      <c r="F49" s="11">
        <v>0</v>
      </c>
      <c r="G49" s="11">
        <f t="shared" si="2"/>
        <v>0</v>
      </c>
    </row>
    <row r="50" spans="1:7" x14ac:dyDescent="0.2">
      <c r="A50" s="4" t="s">
        <v>91</v>
      </c>
      <c r="B50" s="4" t="s">
        <v>92</v>
      </c>
      <c r="C50" s="38">
        <v>0</v>
      </c>
      <c r="D50" s="38">
        <v>0</v>
      </c>
      <c r="E50" s="38">
        <f>SUM(E47:E49)</f>
        <v>0</v>
      </c>
      <c r="F50" s="38">
        <f>SUM(F47:F49)</f>
        <v>0</v>
      </c>
      <c r="G50" s="31">
        <f t="shared" si="2"/>
        <v>0</v>
      </c>
    </row>
    <row r="51" spans="1:7" x14ac:dyDescent="0.2">
      <c r="A51" s="4" t="s">
        <v>93</v>
      </c>
      <c r="B51" s="4" t="s">
        <v>94</v>
      </c>
      <c r="C51" s="39">
        <v>0</v>
      </c>
      <c r="D51" s="39">
        <v>0</v>
      </c>
      <c r="E51" s="39">
        <f>E27+SUM(E30:E44)</f>
        <v>0</v>
      </c>
      <c r="F51" s="39">
        <f>F27+SUM(F30:F44)</f>
        <v>0</v>
      </c>
      <c r="G51" s="31">
        <f t="shared" si="2"/>
        <v>0</v>
      </c>
    </row>
    <row r="52" spans="1:7" x14ac:dyDescent="0.2">
      <c r="A52" s="4" t="s">
        <v>95</v>
      </c>
      <c r="B52" s="4" t="s">
        <v>96</v>
      </c>
      <c r="C52" s="39">
        <v>0</v>
      </c>
      <c r="D52" s="39">
        <v>0</v>
      </c>
      <c r="E52" s="39">
        <f>SUM(E50:E51)</f>
        <v>0</v>
      </c>
      <c r="F52" s="39">
        <f>SUM(F50:F51)</f>
        <v>0</v>
      </c>
      <c r="G52" s="31">
        <f t="shared" si="2"/>
        <v>0</v>
      </c>
    </row>
    <row r="53" spans="1:7" x14ac:dyDescent="0.2">
      <c r="A53" s="6"/>
      <c r="B53" s="6"/>
      <c r="C53" s="10"/>
      <c r="D53" s="10"/>
      <c r="E53" s="10"/>
      <c r="F53" s="10"/>
      <c r="G53" s="10"/>
    </row>
    <row r="54" spans="1:7" s="16" customFormat="1" x14ac:dyDescent="0.2">
      <c r="A54" s="4" t="s">
        <v>97</v>
      </c>
      <c r="B54" s="4" t="s">
        <v>98</v>
      </c>
      <c r="C54" s="17"/>
      <c r="D54" s="17"/>
      <c r="E54" s="17"/>
      <c r="F54" s="17"/>
      <c r="G54" s="17"/>
    </row>
    <row r="55" spans="1:7" x14ac:dyDescent="0.2">
      <c r="A55" s="5" t="s">
        <v>99</v>
      </c>
      <c r="B55" s="5" t="s">
        <v>100</v>
      </c>
      <c r="C55" s="11">
        <v>0</v>
      </c>
      <c r="D55" s="11">
        <v>0</v>
      </c>
      <c r="E55" s="11">
        <v>0</v>
      </c>
      <c r="F55" s="11">
        <v>0</v>
      </c>
      <c r="G55" s="11">
        <f t="shared" ref="G55:G79" si="3">F55-E55</f>
        <v>0</v>
      </c>
    </row>
    <row r="56" spans="1:7" x14ac:dyDescent="0.2">
      <c r="A56" s="5" t="s">
        <v>101</v>
      </c>
      <c r="B56" s="5" t="s">
        <v>102</v>
      </c>
      <c r="C56" s="11">
        <v>0</v>
      </c>
      <c r="D56" s="11">
        <v>0</v>
      </c>
      <c r="E56" s="11">
        <v>0</v>
      </c>
      <c r="F56" s="11">
        <v>0</v>
      </c>
      <c r="G56" s="11">
        <f t="shared" si="3"/>
        <v>0</v>
      </c>
    </row>
    <row r="57" spans="1:7" x14ac:dyDescent="0.2">
      <c r="A57" s="5" t="s">
        <v>103</v>
      </c>
      <c r="B57" s="5" t="s">
        <v>104</v>
      </c>
      <c r="C57" s="11">
        <v>0</v>
      </c>
      <c r="D57" s="11">
        <v>0</v>
      </c>
      <c r="E57" s="11">
        <v>0</v>
      </c>
      <c r="F57" s="11">
        <v>0</v>
      </c>
      <c r="G57" s="11">
        <f t="shared" si="3"/>
        <v>0</v>
      </c>
    </row>
    <row r="58" spans="1:7" x14ac:dyDescent="0.2">
      <c r="A58" s="5" t="s">
        <v>105</v>
      </c>
      <c r="B58" s="5" t="s">
        <v>106</v>
      </c>
      <c r="C58" s="11">
        <v>0</v>
      </c>
      <c r="D58" s="11">
        <v>0</v>
      </c>
      <c r="E58" s="11">
        <v>0</v>
      </c>
      <c r="F58" s="11">
        <v>0</v>
      </c>
      <c r="G58" s="11">
        <f t="shared" si="3"/>
        <v>0</v>
      </c>
    </row>
    <row r="59" spans="1:7" x14ac:dyDescent="0.2">
      <c r="A59" s="5" t="s">
        <v>107</v>
      </c>
      <c r="B59" s="5" t="s">
        <v>108</v>
      </c>
      <c r="C59" s="11">
        <v>0</v>
      </c>
      <c r="D59" s="11">
        <v>0</v>
      </c>
      <c r="E59" s="11">
        <v>0</v>
      </c>
      <c r="F59" s="11">
        <v>0</v>
      </c>
      <c r="G59" s="11">
        <f t="shared" si="3"/>
        <v>0</v>
      </c>
    </row>
    <row r="60" spans="1:7" x14ac:dyDescent="0.2">
      <c r="A60" s="5" t="s">
        <v>109</v>
      </c>
      <c r="B60" s="5" t="s">
        <v>110</v>
      </c>
      <c r="C60" s="11">
        <v>0</v>
      </c>
      <c r="D60" s="11">
        <v>0</v>
      </c>
      <c r="E60" s="11">
        <v>0</v>
      </c>
      <c r="F60" s="11">
        <v>0</v>
      </c>
      <c r="G60" s="11">
        <f t="shared" si="3"/>
        <v>0</v>
      </c>
    </row>
    <row r="61" spans="1:7" x14ac:dyDescent="0.2">
      <c r="A61" s="5" t="s">
        <v>111</v>
      </c>
      <c r="B61" s="5" t="s">
        <v>112</v>
      </c>
      <c r="C61" s="11">
        <v>0</v>
      </c>
      <c r="D61" s="11">
        <v>0</v>
      </c>
      <c r="E61" s="11">
        <v>0</v>
      </c>
      <c r="F61" s="11">
        <v>0</v>
      </c>
      <c r="G61" s="11">
        <f t="shared" si="3"/>
        <v>0</v>
      </c>
    </row>
    <row r="62" spans="1:7" x14ac:dyDescent="0.2">
      <c r="A62" s="5" t="s">
        <v>113</v>
      </c>
      <c r="B62" s="5" t="s">
        <v>114</v>
      </c>
      <c r="C62" s="11">
        <v>0</v>
      </c>
      <c r="D62" s="11">
        <v>0</v>
      </c>
      <c r="E62" s="11">
        <v>0</v>
      </c>
      <c r="F62" s="11">
        <v>0</v>
      </c>
      <c r="G62" s="11">
        <f t="shared" si="3"/>
        <v>0</v>
      </c>
    </row>
    <row r="63" spans="1:7" x14ac:dyDescent="0.2">
      <c r="A63" s="5" t="s">
        <v>115</v>
      </c>
      <c r="B63" s="5" t="s">
        <v>116</v>
      </c>
      <c r="C63" s="11">
        <v>0</v>
      </c>
      <c r="D63" s="11">
        <v>0</v>
      </c>
      <c r="E63" s="11">
        <v>0</v>
      </c>
      <c r="F63" s="11">
        <v>0</v>
      </c>
      <c r="G63" s="11">
        <f t="shared" si="3"/>
        <v>0</v>
      </c>
    </row>
    <row r="64" spans="1:7" x14ac:dyDescent="0.2">
      <c r="A64" s="5" t="s">
        <v>117</v>
      </c>
      <c r="B64" s="5" t="s">
        <v>118</v>
      </c>
      <c r="C64" s="11">
        <v>0</v>
      </c>
      <c r="D64" s="11">
        <v>0</v>
      </c>
      <c r="E64" s="11">
        <v>0</v>
      </c>
      <c r="F64" s="11">
        <v>0</v>
      </c>
      <c r="G64" s="11">
        <f t="shared" si="3"/>
        <v>0</v>
      </c>
    </row>
    <row r="65" spans="1:7" x14ac:dyDescent="0.2">
      <c r="A65" s="5" t="s">
        <v>119</v>
      </c>
      <c r="B65" s="5" t="s">
        <v>120</v>
      </c>
      <c r="C65" s="11">
        <v>0</v>
      </c>
      <c r="D65" s="11">
        <v>0</v>
      </c>
      <c r="E65" s="11">
        <v>0</v>
      </c>
      <c r="F65" s="11">
        <v>0</v>
      </c>
      <c r="G65" s="11">
        <f t="shared" si="3"/>
        <v>0</v>
      </c>
    </row>
    <row r="66" spans="1:7" x14ac:dyDescent="0.2">
      <c r="A66" s="5" t="s">
        <v>121</v>
      </c>
      <c r="B66" s="5" t="s">
        <v>122</v>
      </c>
      <c r="C66" s="11">
        <v>0</v>
      </c>
      <c r="D66" s="11">
        <v>0</v>
      </c>
      <c r="E66" s="11">
        <v>0</v>
      </c>
      <c r="F66" s="11">
        <v>0</v>
      </c>
      <c r="G66" s="11">
        <f t="shared" si="3"/>
        <v>0</v>
      </c>
    </row>
    <row r="67" spans="1:7" x14ac:dyDescent="0.2">
      <c r="A67" s="5" t="s">
        <v>123</v>
      </c>
      <c r="B67" s="5" t="s">
        <v>124</v>
      </c>
      <c r="C67" s="11">
        <v>0</v>
      </c>
      <c r="D67" s="11">
        <v>0</v>
      </c>
      <c r="E67" s="11">
        <v>0</v>
      </c>
      <c r="F67" s="11">
        <v>0</v>
      </c>
      <c r="G67" s="11">
        <f t="shared" si="3"/>
        <v>0</v>
      </c>
    </row>
    <row r="68" spans="1:7" x14ac:dyDescent="0.2">
      <c r="A68" s="5" t="s">
        <v>125</v>
      </c>
      <c r="B68" s="5" t="s">
        <v>126</v>
      </c>
      <c r="C68" s="11">
        <v>0</v>
      </c>
      <c r="D68" s="11">
        <v>0</v>
      </c>
      <c r="E68" s="11">
        <v>0</v>
      </c>
      <c r="F68" s="11">
        <v>0</v>
      </c>
      <c r="G68" s="11">
        <f t="shared" si="3"/>
        <v>0</v>
      </c>
    </row>
    <row r="69" spans="1:7" x14ac:dyDescent="0.2">
      <c r="A69" s="5" t="s">
        <v>127</v>
      </c>
      <c r="B69" s="5" t="s">
        <v>128</v>
      </c>
      <c r="C69" s="11">
        <v>0</v>
      </c>
      <c r="D69" s="11">
        <v>0</v>
      </c>
      <c r="E69" s="11">
        <v>0</v>
      </c>
      <c r="F69" s="11">
        <v>0</v>
      </c>
      <c r="G69" s="11">
        <f t="shared" si="3"/>
        <v>0</v>
      </c>
    </row>
    <row r="70" spans="1:7" x14ac:dyDescent="0.2">
      <c r="A70" s="5" t="s">
        <v>129</v>
      </c>
      <c r="B70" s="5" t="s">
        <v>130</v>
      </c>
      <c r="C70" s="11">
        <v>0</v>
      </c>
      <c r="D70" s="11">
        <v>0</v>
      </c>
      <c r="E70" s="11">
        <v>0</v>
      </c>
      <c r="F70" s="11">
        <v>0</v>
      </c>
      <c r="G70" s="11">
        <f t="shared" si="3"/>
        <v>0</v>
      </c>
    </row>
    <row r="71" spans="1:7" x14ac:dyDescent="0.2">
      <c r="A71" s="5" t="s">
        <v>131</v>
      </c>
      <c r="B71" s="5" t="s">
        <v>132</v>
      </c>
      <c r="C71" s="11">
        <v>0</v>
      </c>
      <c r="D71" s="11">
        <v>0</v>
      </c>
      <c r="E71" s="11">
        <v>0</v>
      </c>
      <c r="F71" s="11">
        <v>0</v>
      </c>
      <c r="G71" s="11">
        <f t="shared" si="3"/>
        <v>0</v>
      </c>
    </row>
    <row r="72" spans="1:7" x14ac:dyDescent="0.2">
      <c r="A72" s="5" t="s">
        <v>133</v>
      </c>
      <c r="B72" s="5" t="s">
        <v>134</v>
      </c>
      <c r="C72" s="11">
        <v>0</v>
      </c>
      <c r="D72" s="11">
        <v>0</v>
      </c>
      <c r="E72" s="11">
        <v>0</v>
      </c>
      <c r="F72" s="11">
        <v>0</v>
      </c>
      <c r="G72" s="11">
        <f t="shared" si="3"/>
        <v>0</v>
      </c>
    </row>
    <row r="73" spans="1:7" x14ac:dyDescent="0.2">
      <c r="A73" s="5" t="s">
        <v>135</v>
      </c>
      <c r="B73" s="5" t="s">
        <v>136</v>
      </c>
      <c r="C73" s="11">
        <v>0</v>
      </c>
      <c r="D73" s="11">
        <v>0</v>
      </c>
      <c r="E73" s="11">
        <v>0</v>
      </c>
      <c r="F73" s="11">
        <v>0</v>
      </c>
      <c r="G73" s="11">
        <f t="shared" si="3"/>
        <v>0</v>
      </c>
    </row>
    <row r="74" spans="1:7" x14ac:dyDescent="0.2">
      <c r="A74" s="5" t="s">
        <v>137</v>
      </c>
      <c r="B74" s="5" t="s">
        <v>138</v>
      </c>
      <c r="C74" s="11">
        <v>0</v>
      </c>
      <c r="D74" s="11">
        <v>0</v>
      </c>
      <c r="E74" s="11">
        <v>0</v>
      </c>
      <c r="F74" s="11">
        <v>0</v>
      </c>
      <c r="G74" s="11">
        <f t="shared" si="3"/>
        <v>0</v>
      </c>
    </row>
    <row r="75" spans="1:7" x14ac:dyDescent="0.2">
      <c r="A75" s="5" t="s">
        <v>139</v>
      </c>
      <c r="B75" s="5" t="s">
        <v>140</v>
      </c>
      <c r="C75" s="11">
        <v>0</v>
      </c>
      <c r="D75" s="11">
        <v>0</v>
      </c>
      <c r="E75" s="11">
        <v>0</v>
      </c>
      <c r="F75" s="11">
        <v>0</v>
      </c>
      <c r="G75" s="11">
        <f t="shared" si="3"/>
        <v>0</v>
      </c>
    </row>
    <row r="76" spans="1:7" x14ac:dyDescent="0.2">
      <c r="A76" s="5" t="s">
        <v>141</v>
      </c>
      <c r="B76" s="5" t="s">
        <v>142</v>
      </c>
      <c r="C76" s="11">
        <v>0</v>
      </c>
      <c r="D76" s="11">
        <v>0</v>
      </c>
      <c r="E76" s="11">
        <v>0</v>
      </c>
      <c r="F76" s="11">
        <v>0</v>
      </c>
      <c r="G76" s="11">
        <f t="shared" si="3"/>
        <v>0</v>
      </c>
    </row>
    <row r="77" spans="1:7" x14ac:dyDescent="0.2">
      <c r="A77" s="5" t="s">
        <v>143</v>
      </c>
      <c r="B77" s="5" t="s">
        <v>144</v>
      </c>
      <c r="C77" s="11">
        <v>0</v>
      </c>
      <c r="D77" s="11">
        <v>0</v>
      </c>
      <c r="E77" s="11">
        <v>0</v>
      </c>
      <c r="F77" s="11">
        <v>0</v>
      </c>
      <c r="G77" s="11">
        <f t="shared" si="3"/>
        <v>0</v>
      </c>
    </row>
    <row r="78" spans="1:7" x14ac:dyDescent="0.2">
      <c r="A78" s="5" t="s">
        <v>145</v>
      </c>
      <c r="B78" s="5" t="s">
        <v>146</v>
      </c>
      <c r="C78" s="11">
        <v>0</v>
      </c>
      <c r="D78" s="11">
        <v>0</v>
      </c>
      <c r="E78" s="11">
        <v>0</v>
      </c>
      <c r="F78" s="11">
        <v>0</v>
      </c>
      <c r="G78" s="11">
        <f t="shared" si="3"/>
        <v>0</v>
      </c>
    </row>
    <row r="79" spans="1:7" x14ac:dyDescent="0.2">
      <c r="A79" s="5" t="s">
        <v>147</v>
      </c>
      <c r="B79" s="5" t="s">
        <v>148</v>
      </c>
      <c r="C79" s="31">
        <v>0</v>
      </c>
      <c r="D79" s="31">
        <v>0</v>
      </c>
      <c r="E79" s="31">
        <v>0</v>
      </c>
      <c r="F79" s="31">
        <v>0</v>
      </c>
      <c r="G79" s="31">
        <f t="shared" si="3"/>
        <v>0</v>
      </c>
    </row>
    <row r="80" spans="1:7" x14ac:dyDescent="0.2">
      <c r="A80" s="4" t="s">
        <v>149</v>
      </c>
      <c r="B80" s="4" t="s">
        <v>150</v>
      </c>
      <c r="C80" s="20">
        <f>SUM(C55:C79)</f>
        <v>0</v>
      </c>
      <c r="D80" s="20">
        <f>SUM(D55:D79)</f>
        <v>0</v>
      </c>
      <c r="E80" s="20">
        <f>SUM(E55:E79)</f>
        <v>0</v>
      </c>
      <c r="F80" s="20">
        <f>SUM(F55:F79)</f>
        <v>0</v>
      </c>
      <c r="G80" s="20">
        <f>SUM(G55:G79)</f>
        <v>0</v>
      </c>
    </row>
    <row r="81" spans="1:7" x14ac:dyDescent="0.2">
      <c r="A81" s="6"/>
      <c r="B81" s="6"/>
      <c r="C81" s="10"/>
      <c r="D81" s="10"/>
      <c r="E81" s="10"/>
      <c r="F81" s="10"/>
      <c r="G81" s="10"/>
    </row>
    <row r="82" spans="1:7" x14ac:dyDescent="0.2">
      <c r="A82" s="4" t="s">
        <v>151</v>
      </c>
      <c r="B82" s="4" t="s">
        <v>152</v>
      </c>
      <c r="C82" s="9"/>
      <c r="D82" s="9"/>
      <c r="E82" s="9"/>
      <c r="F82" s="9"/>
      <c r="G82" s="9"/>
    </row>
    <row r="83" spans="1:7" x14ac:dyDescent="0.2">
      <c r="A83" s="5" t="s">
        <v>153</v>
      </c>
      <c r="B83" s="5" t="s">
        <v>154</v>
      </c>
      <c r="C83" s="11">
        <v>0</v>
      </c>
      <c r="D83" s="11">
        <v>24681</v>
      </c>
      <c r="E83" s="11">
        <v>19404.38</v>
      </c>
      <c r="F83" s="11">
        <v>0</v>
      </c>
      <c r="G83" s="11">
        <f t="shared" ref="G83:G95" si="4">F83-E83</f>
        <v>-19404.38</v>
      </c>
    </row>
    <row r="84" spans="1:7" x14ac:dyDescent="0.2">
      <c r="A84" s="5" t="s">
        <v>155</v>
      </c>
      <c r="B84" s="5" t="s">
        <v>156</v>
      </c>
      <c r="C84" s="11">
        <v>0</v>
      </c>
      <c r="D84" s="11">
        <v>0</v>
      </c>
      <c r="E84" s="11">
        <v>0</v>
      </c>
      <c r="F84" s="11">
        <v>0</v>
      </c>
      <c r="G84" s="11">
        <f t="shared" si="4"/>
        <v>0</v>
      </c>
    </row>
    <row r="85" spans="1:7" x14ac:dyDescent="0.2">
      <c r="A85" s="5" t="s">
        <v>157</v>
      </c>
      <c r="B85" s="5" t="s">
        <v>158</v>
      </c>
      <c r="C85" s="11">
        <v>0</v>
      </c>
      <c r="D85" s="11">
        <v>0</v>
      </c>
      <c r="E85" s="11">
        <v>0</v>
      </c>
      <c r="F85" s="11">
        <v>0</v>
      </c>
      <c r="G85" s="11">
        <f t="shared" si="4"/>
        <v>0</v>
      </c>
    </row>
    <row r="86" spans="1:7" x14ac:dyDescent="0.2">
      <c r="A86" s="5" t="s">
        <v>159</v>
      </c>
      <c r="B86" s="5" t="s">
        <v>160</v>
      </c>
      <c r="C86" s="11">
        <v>0</v>
      </c>
      <c r="D86" s="11">
        <v>0</v>
      </c>
      <c r="E86" s="11">
        <v>0</v>
      </c>
      <c r="F86" s="11">
        <v>0</v>
      </c>
      <c r="G86" s="11">
        <f t="shared" si="4"/>
        <v>0</v>
      </c>
    </row>
    <row r="87" spans="1:7" x14ac:dyDescent="0.2">
      <c r="A87" s="5" t="s">
        <v>161</v>
      </c>
      <c r="B87" s="5" t="s">
        <v>162</v>
      </c>
      <c r="C87" s="11">
        <v>0</v>
      </c>
      <c r="D87" s="11">
        <v>0</v>
      </c>
      <c r="E87" s="11">
        <v>445481.51657999889</v>
      </c>
      <c r="F87" s="11">
        <v>0</v>
      </c>
      <c r="G87" s="11">
        <f t="shared" si="4"/>
        <v>-445481.51657999889</v>
      </c>
    </row>
    <row r="88" spans="1:7" x14ac:dyDescent="0.2">
      <c r="A88" s="5" t="s">
        <v>163</v>
      </c>
      <c r="B88" s="5" t="s">
        <v>164</v>
      </c>
      <c r="C88" s="11">
        <v>35000</v>
      </c>
      <c r="D88" s="11">
        <v>35000</v>
      </c>
      <c r="E88" s="11">
        <v>890963.03315999778</v>
      </c>
      <c r="F88" s="11">
        <v>0</v>
      </c>
      <c r="G88" s="11">
        <f t="shared" si="4"/>
        <v>-890963.03315999778</v>
      </c>
    </row>
    <row r="89" spans="1:7" x14ac:dyDescent="0.2">
      <c r="A89" s="5" t="s">
        <v>165</v>
      </c>
      <c r="B89" s="5" t="s">
        <v>166</v>
      </c>
      <c r="C89" s="11">
        <v>1341532</v>
      </c>
      <c r="D89" s="11">
        <v>1765779</v>
      </c>
      <c r="E89" s="11">
        <v>1228033.6057599979</v>
      </c>
      <c r="F89" s="11">
        <v>0</v>
      </c>
      <c r="G89" s="11">
        <f t="shared" si="4"/>
        <v>-1228033.6057599979</v>
      </c>
    </row>
    <row r="90" spans="1:7" x14ac:dyDescent="0.2">
      <c r="A90" s="5" t="s">
        <v>167</v>
      </c>
      <c r="B90" s="5" t="s">
        <v>168</v>
      </c>
      <c r="C90" s="11">
        <v>202854</v>
      </c>
      <c r="D90" s="11">
        <v>0</v>
      </c>
      <c r="E90" s="11">
        <v>0</v>
      </c>
      <c r="F90" s="11">
        <v>0</v>
      </c>
      <c r="G90" s="11">
        <f t="shared" si="4"/>
        <v>0</v>
      </c>
    </row>
    <row r="91" spans="1:7" x14ac:dyDescent="0.2">
      <c r="A91" s="5" t="s">
        <v>169</v>
      </c>
      <c r="B91" s="5" t="s">
        <v>170</v>
      </c>
      <c r="C91" s="11">
        <v>0</v>
      </c>
      <c r="D91" s="11">
        <v>0</v>
      </c>
      <c r="E91" s="11">
        <v>0</v>
      </c>
      <c r="F91" s="11">
        <v>0</v>
      </c>
      <c r="G91" s="11">
        <f t="shared" si="4"/>
        <v>0</v>
      </c>
    </row>
    <row r="92" spans="1:7" x14ac:dyDescent="0.2">
      <c r="A92" s="5" t="s">
        <v>171</v>
      </c>
      <c r="B92" s="5" t="s">
        <v>172</v>
      </c>
      <c r="C92" s="11">
        <v>0</v>
      </c>
      <c r="D92" s="11">
        <v>0</v>
      </c>
      <c r="E92" s="11">
        <v>0</v>
      </c>
      <c r="F92" s="11">
        <v>0</v>
      </c>
      <c r="G92" s="11">
        <f t="shared" si="4"/>
        <v>0</v>
      </c>
    </row>
    <row r="93" spans="1:7" x14ac:dyDescent="0.2">
      <c r="A93" s="5" t="s">
        <v>173</v>
      </c>
      <c r="B93" s="5" t="s">
        <v>174</v>
      </c>
      <c r="C93" s="11">
        <v>0</v>
      </c>
      <c r="D93" s="11">
        <v>57997</v>
      </c>
      <c r="E93" s="11">
        <v>15385.88</v>
      </c>
      <c r="F93" s="11">
        <v>0</v>
      </c>
      <c r="G93" s="11">
        <f t="shared" si="4"/>
        <v>-15385.88</v>
      </c>
    </row>
    <row r="94" spans="1:7" x14ac:dyDescent="0.2">
      <c r="A94" s="5" t="s">
        <v>175</v>
      </c>
      <c r="B94" s="5" t="s">
        <v>176</v>
      </c>
      <c r="C94" s="11">
        <v>0</v>
      </c>
      <c r="D94" s="11">
        <v>0</v>
      </c>
      <c r="E94" s="11">
        <v>0</v>
      </c>
      <c r="F94" s="11">
        <v>0</v>
      </c>
      <c r="G94" s="11">
        <f t="shared" si="4"/>
        <v>0</v>
      </c>
    </row>
    <row r="95" spans="1:7" x14ac:dyDescent="0.2">
      <c r="A95" s="5" t="s">
        <v>177</v>
      </c>
      <c r="B95" s="5" t="s">
        <v>178</v>
      </c>
      <c r="C95" s="31">
        <v>0</v>
      </c>
      <c r="D95" s="31">
        <v>0</v>
      </c>
      <c r="E95" s="31">
        <v>0</v>
      </c>
      <c r="F95" s="31">
        <v>0</v>
      </c>
      <c r="G95" s="31">
        <f t="shared" si="4"/>
        <v>0</v>
      </c>
    </row>
    <row r="96" spans="1:7" x14ac:dyDescent="0.2">
      <c r="A96" s="4" t="s">
        <v>179</v>
      </c>
      <c r="B96" s="4" t="s">
        <v>180</v>
      </c>
      <c r="C96" s="37">
        <f t="shared" ref="C96:D96" si="5">SUM(C83:C95)</f>
        <v>1579386</v>
      </c>
      <c r="D96" s="37">
        <f t="shared" si="5"/>
        <v>1883457</v>
      </c>
      <c r="E96" s="37">
        <f>SUM(E83:E95)</f>
        <v>2599268.4154999945</v>
      </c>
      <c r="F96" s="37">
        <f>SUM(F83:F95)</f>
        <v>0</v>
      </c>
      <c r="G96" s="37">
        <f>SUM(G83:G95)</f>
        <v>-2599268.4154999945</v>
      </c>
    </row>
    <row r="97" spans="1:7" x14ac:dyDescent="0.2">
      <c r="A97" s="6"/>
      <c r="B97" s="6"/>
      <c r="C97" s="25"/>
      <c r="D97" s="25"/>
      <c r="E97" s="25"/>
      <c r="F97" s="25"/>
      <c r="G97" s="25"/>
    </row>
    <row r="98" spans="1:7" x14ac:dyDescent="0.2">
      <c r="A98" s="4" t="s">
        <v>181</v>
      </c>
      <c r="B98" s="4" t="s">
        <v>182</v>
      </c>
      <c r="C98" s="32">
        <f>C96+C80+C52</f>
        <v>1579386</v>
      </c>
      <c r="D98" s="32">
        <f>D96+D80+D52</f>
        <v>1883457</v>
      </c>
      <c r="E98" s="32">
        <f>E96+E80+E52</f>
        <v>2599268.4154999945</v>
      </c>
      <c r="F98" s="32">
        <f>F96+F80+F52</f>
        <v>0</v>
      </c>
      <c r="G98" s="32">
        <f>G96+G80+G52</f>
        <v>-2599268.4154999945</v>
      </c>
    </row>
    <row r="99" spans="1:7" x14ac:dyDescent="0.2">
      <c r="A99" s="6"/>
      <c r="B99" s="6"/>
      <c r="C99" s="10"/>
      <c r="D99" s="10"/>
      <c r="E99" s="10"/>
      <c r="F99" s="10"/>
      <c r="G99" s="10"/>
    </row>
    <row r="100" spans="1:7" x14ac:dyDescent="0.2">
      <c r="A100" s="4" t="s">
        <v>183</v>
      </c>
      <c r="B100" s="4" t="s">
        <v>184</v>
      </c>
      <c r="C100" s="9"/>
      <c r="D100" s="9"/>
      <c r="E100" s="9"/>
      <c r="F100" s="9"/>
      <c r="G100" s="9"/>
    </row>
    <row r="101" spans="1:7" x14ac:dyDescent="0.2">
      <c r="A101" s="6"/>
      <c r="B101" s="6"/>
      <c r="C101" s="10"/>
      <c r="D101" s="10"/>
      <c r="E101" s="10"/>
      <c r="F101" s="10"/>
      <c r="G101" s="10"/>
    </row>
    <row r="102" spans="1:7" x14ac:dyDescent="0.2">
      <c r="A102" s="4" t="s">
        <v>185</v>
      </c>
      <c r="B102" s="4" t="s">
        <v>186</v>
      </c>
      <c r="C102" s="9"/>
      <c r="D102" s="9"/>
      <c r="E102" s="9"/>
      <c r="F102" s="9"/>
      <c r="G102" s="9"/>
    </row>
    <row r="103" spans="1:7" x14ac:dyDescent="0.2">
      <c r="A103" s="4" t="s">
        <v>187</v>
      </c>
      <c r="B103" s="4" t="s">
        <v>188</v>
      </c>
      <c r="C103" s="9"/>
      <c r="D103" s="9"/>
      <c r="E103" s="9"/>
      <c r="F103" s="9"/>
      <c r="G103" s="9"/>
    </row>
    <row r="104" spans="1:7" x14ac:dyDescent="0.2">
      <c r="A104" s="5" t="s">
        <v>189</v>
      </c>
      <c r="B104" s="5" t="s">
        <v>190</v>
      </c>
      <c r="C104" s="11">
        <v>858392</v>
      </c>
      <c r="D104" s="11">
        <v>1025608</v>
      </c>
      <c r="E104" s="11">
        <v>0</v>
      </c>
      <c r="F104" s="11">
        <v>0</v>
      </c>
      <c r="G104" s="11">
        <f>F104-E104</f>
        <v>0</v>
      </c>
    </row>
    <row r="105" spans="1:7" x14ac:dyDescent="0.2">
      <c r="A105" s="5" t="s">
        <v>191</v>
      </c>
      <c r="B105" s="5" t="s">
        <v>192</v>
      </c>
      <c r="C105" s="11">
        <v>0</v>
      </c>
      <c r="D105" s="11">
        <v>0</v>
      </c>
      <c r="E105" s="11">
        <v>0</v>
      </c>
      <c r="F105" s="11">
        <v>0</v>
      </c>
      <c r="G105" s="11">
        <f t="shared" ref="G105:G109" si="6">F105-E105</f>
        <v>0</v>
      </c>
    </row>
    <row r="106" spans="1:7" x14ac:dyDescent="0.2">
      <c r="A106" s="5" t="s">
        <v>193</v>
      </c>
      <c r="B106" s="5" t="s">
        <v>194</v>
      </c>
      <c r="C106" s="11">
        <v>0</v>
      </c>
      <c r="D106" s="11">
        <v>0</v>
      </c>
      <c r="E106" s="11">
        <v>0</v>
      </c>
      <c r="F106" s="11">
        <v>0</v>
      </c>
      <c r="G106" s="11">
        <f t="shared" si="6"/>
        <v>0</v>
      </c>
    </row>
    <row r="107" spans="1:7" x14ac:dyDescent="0.2">
      <c r="A107" s="5" t="s">
        <v>195</v>
      </c>
      <c r="B107" s="5" t="s">
        <v>196</v>
      </c>
      <c r="C107" s="11">
        <v>0</v>
      </c>
      <c r="D107" s="11">
        <v>0</v>
      </c>
      <c r="E107" s="11">
        <v>0</v>
      </c>
      <c r="F107" s="11">
        <v>0</v>
      </c>
      <c r="G107" s="11">
        <f t="shared" si="6"/>
        <v>0</v>
      </c>
    </row>
    <row r="108" spans="1:7" x14ac:dyDescent="0.2">
      <c r="A108" s="5" t="s">
        <v>197</v>
      </c>
      <c r="B108" s="5" t="s">
        <v>198</v>
      </c>
      <c r="C108" s="11">
        <v>174665.83</v>
      </c>
      <c r="D108" s="11">
        <v>456662</v>
      </c>
      <c r="E108" s="11">
        <v>0</v>
      </c>
      <c r="F108" s="11">
        <v>0</v>
      </c>
      <c r="G108" s="11">
        <f t="shared" si="6"/>
        <v>0</v>
      </c>
    </row>
    <row r="109" spans="1:7" x14ac:dyDescent="0.2">
      <c r="A109" s="5" t="s">
        <v>199</v>
      </c>
      <c r="B109" s="5" t="s">
        <v>200</v>
      </c>
      <c r="C109" s="31">
        <v>7827.57</v>
      </c>
      <c r="D109" s="31">
        <v>8284.1299999999992</v>
      </c>
      <c r="E109" s="31">
        <v>0</v>
      </c>
      <c r="F109" s="31">
        <v>0</v>
      </c>
      <c r="G109" s="31">
        <f t="shared" si="6"/>
        <v>0</v>
      </c>
    </row>
    <row r="110" spans="1:7" x14ac:dyDescent="0.2">
      <c r="A110" s="4" t="s">
        <v>201</v>
      </c>
      <c r="B110" s="4" t="s">
        <v>202</v>
      </c>
      <c r="C110" s="37">
        <f t="shared" ref="C110:D110" si="7">SUM(C104:C109)</f>
        <v>1040885.3999999999</v>
      </c>
      <c r="D110" s="37">
        <f t="shared" si="7"/>
        <v>1490554.13</v>
      </c>
      <c r="E110" s="37">
        <f>SUM(E104:E109)</f>
        <v>0</v>
      </c>
      <c r="F110" s="37">
        <f>SUM(F104:F109)</f>
        <v>0</v>
      </c>
      <c r="G110" s="37">
        <f>SUM(G104:G109)</f>
        <v>0</v>
      </c>
    </row>
    <row r="111" spans="1:7" x14ac:dyDescent="0.2">
      <c r="A111" s="6"/>
      <c r="B111" s="6"/>
      <c r="C111" s="10"/>
      <c r="D111" s="10"/>
      <c r="E111" s="10"/>
      <c r="F111" s="10"/>
      <c r="G111" s="10"/>
    </row>
    <row r="112" spans="1:7" x14ac:dyDescent="0.2">
      <c r="A112" s="4" t="s">
        <v>203</v>
      </c>
      <c r="B112" s="4" t="s">
        <v>204</v>
      </c>
      <c r="C112" s="9"/>
      <c r="D112" s="9"/>
      <c r="E112" s="9"/>
      <c r="F112" s="9"/>
      <c r="G112" s="9"/>
    </row>
    <row r="113" spans="1:8" x14ac:dyDescent="0.2">
      <c r="A113" s="5" t="s">
        <v>205</v>
      </c>
      <c r="B113" s="5" t="s">
        <v>206</v>
      </c>
      <c r="C113" s="11">
        <v>0</v>
      </c>
      <c r="D113" s="11">
        <v>0</v>
      </c>
      <c r="E113" s="11">
        <v>0</v>
      </c>
      <c r="F113" s="11">
        <v>0</v>
      </c>
      <c r="G113" s="11">
        <f t="shared" ref="G113:G116" si="8">F113-E113</f>
        <v>0</v>
      </c>
    </row>
    <row r="114" spans="1:8" x14ac:dyDescent="0.2">
      <c r="A114" s="5" t="s">
        <v>207</v>
      </c>
      <c r="B114" s="5" t="s">
        <v>208</v>
      </c>
      <c r="C114" s="11">
        <v>0</v>
      </c>
      <c r="D114" s="11">
        <v>0</v>
      </c>
      <c r="E114" s="11">
        <v>0</v>
      </c>
      <c r="F114" s="11">
        <v>0</v>
      </c>
      <c r="G114" s="11">
        <f t="shared" si="8"/>
        <v>0</v>
      </c>
    </row>
    <row r="115" spans="1:8" x14ac:dyDescent="0.2">
      <c r="A115" s="5" t="s">
        <v>209</v>
      </c>
      <c r="B115" s="5" t="s">
        <v>210</v>
      </c>
      <c r="C115" s="11">
        <v>0</v>
      </c>
      <c r="D115" s="11">
        <v>0</v>
      </c>
      <c r="E115" s="11">
        <v>0</v>
      </c>
      <c r="F115" s="11">
        <v>0</v>
      </c>
      <c r="G115" s="11">
        <f t="shared" si="8"/>
        <v>0</v>
      </c>
    </row>
    <row r="116" spans="1:8" x14ac:dyDescent="0.2">
      <c r="A116" s="5" t="s">
        <v>211</v>
      </c>
      <c r="B116" s="5" t="s">
        <v>212</v>
      </c>
      <c r="C116" s="31">
        <v>13000</v>
      </c>
      <c r="D116" s="31">
        <v>2500</v>
      </c>
      <c r="E116" s="31">
        <v>0</v>
      </c>
      <c r="F116" s="31">
        <v>0</v>
      </c>
      <c r="G116" s="31">
        <f t="shared" si="8"/>
        <v>0</v>
      </c>
    </row>
    <row r="117" spans="1:8" x14ac:dyDescent="0.2">
      <c r="A117" s="4" t="s">
        <v>213</v>
      </c>
      <c r="B117" s="4" t="s">
        <v>214</v>
      </c>
      <c r="C117" s="37">
        <f t="shared" ref="C117:D117" si="9">SUM(C113:C116)</f>
        <v>13000</v>
      </c>
      <c r="D117" s="37">
        <f t="shared" si="9"/>
        <v>2500</v>
      </c>
      <c r="E117" s="37">
        <f>SUM(E113:E116)</f>
        <v>0</v>
      </c>
      <c r="F117" s="37">
        <f>SUM(F113:F116)</f>
        <v>0</v>
      </c>
      <c r="G117" s="37">
        <f>SUM(G113:G116)</f>
        <v>0</v>
      </c>
    </row>
    <row r="118" spans="1:8" x14ac:dyDescent="0.2">
      <c r="A118" s="6"/>
      <c r="B118" s="6"/>
      <c r="C118" s="10"/>
      <c r="D118" s="10"/>
      <c r="E118" s="10"/>
      <c r="F118" s="10"/>
      <c r="G118" s="10"/>
    </row>
    <row r="119" spans="1:8" x14ac:dyDescent="0.2">
      <c r="A119" s="4" t="s">
        <v>215</v>
      </c>
      <c r="B119" s="4" t="s">
        <v>216</v>
      </c>
      <c r="C119" s="9"/>
      <c r="D119" s="9"/>
      <c r="E119" s="9"/>
      <c r="F119" s="9"/>
      <c r="G119" s="9"/>
    </row>
    <row r="120" spans="1:8" x14ac:dyDescent="0.2">
      <c r="A120" s="5" t="s">
        <v>217</v>
      </c>
      <c r="B120" s="5" t="s">
        <v>218</v>
      </c>
      <c r="C120" s="11">
        <v>23000</v>
      </c>
      <c r="D120" s="11">
        <v>24000</v>
      </c>
      <c r="E120" s="11">
        <v>0</v>
      </c>
      <c r="F120" s="11">
        <v>0</v>
      </c>
      <c r="G120" s="11">
        <f t="shared" ref="G120:G128" si="10">F120-E120</f>
        <v>0</v>
      </c>
    </row>
    <row r="121" spans="1:8" x14ac:dyDescent="0.2">
      <c r="A121" s="5" t="s">
        <v>219</v>
      </c>
      <c r="B121" s="5" t="s">
        <v>220</v>
      </c>
      <c r="C121" s="11">
        <v>20000</v>
      </c>
      <c r="D121" s="11">
        <v>30240</v>
      </c>
      <c r="E121" s="11">
        <v>0</v>
      </c>
      <c r="F121" s="11">
        <v>0</v>
      </c>
      <c r="G121" s="11">
        <f t="shared" si="10"/>
        <v>0</v>
      </c>
    </row>
    <row r="122" spans="1:8" x14ac:dyDescent="0.2">
      <c r="A122" s="5" t="s">
        <v>221</v>
      </c>
      <c r="B122" s="5" t="s">
        <v>222</v>
      </c>
      <c r="C122" s="11">
        <v>0</v>
      </c>
      <c r="D122" s="11">
        <v>0</v>
      </c>
      <c r="E122" s="11">
        <v>0</v>
      </c>
      <c r="F122" s="11">
        <v>0</v>
      </c>
      <c r="G122" s="11">
        <f t="shared" si="10"/>
        <v>0</v>
      </c>
    </row>
    <row r="123" spans="1:8" x14ac:dyDescent="0.2">
      <c r="A123" s="5" t="s">
        <v>223</v>
      </c>
      <c r="B123" s="5" t="s">
        <v>224</v>
      </c>
      <c r="C123" s="11">
        <v>9832</v>
      </c>
      <c r="D123" s="11">
        <v>7127</v>
      </c>
      <c r="E123" s="11">
        <v>0</v>
      </c>
      <c r="F123" s="11">
        <v>0</v>
      </c>
      <c r="G123" s="11">
        <f t="shared" si="10"/>
        <v>0</v>
      </c>
    </row>
    <row r="124" spans="1:8" x14ac:dyDescent="0.2">
      <c r="A124" s="5" t="s">
        <v>225</v>
      </c>
      <c r="B124" s="5" t="s">
        <v>226</v>
      </c>
      <c r="C124" s="11">
        <v>0</v>
      </c>
      <c r="D124" s="11">
        <v>0</v>
      </c>
      <c r="E124" s="11">
        <v>0</v>
      </c>
      <c r="F124" s="11">
        <v>0</v>
      </c>
      <c r="G124" s="11">
        <f t="shared" si="10"/>
        <v>0</v>
      </c>
    </row>
    <row r="125" spans="1:8" x14ac:dyDescent="0.2">
      <c r="A125" s="5" t="s">
        <v>227</v>
      </c>
      <c r="B125" s="5" t="s">
        <v>228</v>
      </c>
      <c r="C125" s="11">
        <v>0</v>
      </c>
      <c r="D125" s="11">
        <v>0</v>
      </c>
      <c r="E125" s="11">
        <v>0</v>
      </c>
      <c r="F125" s="11">
        <v>0</v>
      </c>
      <c r="G125" s="11">
        <f t="shared" si="10"/>
        <v>0</v>
      </c>
    </row>
    <row r="126" spans="1:8" x14ac:dyDescent="0.2">
      <c r="A126" s="5" t="s">
        <v>229</v>
      </c>
      <c r="B126" s="5" t="s">
        <v>230</v>
      </c>
      <c r="C126" s="11">
        <v>0</v>
      </c>
      <c r="D126" s="11">
        <v>0</v>
      </c>
      <c r="E126" s="11">
        <v>0</v>
      </c>
      <c r="F126" s="11">
        <v>0</v>
      </c>
      <c r="G126" s="11">
        <f t="shared" si="10"/>
        <v>0</v>
      </c>
      <c r="H126" t="s">
        <v>714</v>
      </c>
    </row>
    <row r="127" spans="1:8" x14ac:dyDescent="0.2">
      <c r="A127" s="5" t="s">
        <v>231</v>
      </c>
      <c r="B127" s="5" t="s">
        <v>232</v>
      </c>
      <c r="C127" s="11">
        <v>148212</v>
      </c>
      <c r="D127" s="11">
        <v>89590</v>
      </c>
      <c r="E127" s="11">
        <v>0</v>
      </c>
      <c r="F127" s="11">
        <v>0</v>
      </c>
      <c r="G127" s="11">
        <f t="shared" si="10"/>
        <v>0</v>
      </c>
    </row>
    <row r="128" spans="1:8" x14ac:dyDescent="0.2">
      <c r="A128" s="5" t="s">
        <v>233</v>
      </c>
      <c r="B128" s="5" t="s">
        <v>234</v>
      </c>
      <c r="C128" s="31">
        <v>0</v>
      </c>
      <c r="D128" s="31">
        <v>0</v>
      </c>
      <c r="E128" s="31">
        <v>0</v>
      </c>
      <c r="F128" s="31">
        <v>0</v>
      </c>
      <c r="G128" s="31">
        <f t="shared" si="10"/>
        <v>0</v>
      </c>
    </row>
    <row r="129" spans="1:7" x14ac:dyDescent="0.2">
      <c r="A129" s="4" t="s">
        <v>235</v>
      </c>
      <c r="B129" s="4" t="s">
        <v>236</v>
      </c>
      <c r="C129" s="37">
        <f t="shared" ref="C129:D129" si="11">SUM(C120:C128)</f>
        <v>201044</v>
      </c>
      <c r="D129" s="37">
        <f t="shared" si="11"/>
        <v>150957</v>
      </c>
      <c r="E129" s="37">
        <f>SUM(E120:E128)</f>
        <v>0</v>
      </c>
      <c r="F129" s="37">
        <f>SUM(F120:F128)</f>
        <v>0</v>
      </c>
      <c r="G129" s="37">
        <f>SUM(G120:G128)</f>
        <v>0</v>
      </c>
    </row>
    <row r="130" spans="1:7" x14ac:dyDescent="0.2">
      <c r="A130" s="6"/>
      <c r="B130" s="6"/>
      <c r="C130" s="10"/>
      <c r="D130" s="10"/>
      <c r="E130" s="10"/>
      <c r="F130" s="10"/>
      <c r="G130" s="10"/>
    </row>
    <row r="131" spans="1:7" x14ac:dyDescent="0.2">
      <c r="A131" s="4" t="s">
        <v>237</v>
      </c>
      <c r="B131" s="4" t="s">
        <v>238</v>
      </c>
      <c r="C131" s="9"/>
      <c r="D131" s="9"/>
      <c r="E131" s="9"/>
      <c r="F131" s="9"/>
      <c r="G131" s="9"/>
    </row>
    <row r="132" spans="1:7" x14ac:dyDescent="0.2">
      <c r="A132" s="5" t="s">
        <v>239</v>
      </c>
      <c r="B132" s="5" t="s">
        <v>240</v>
      </c>
      <c r="C132" s="11">
        <v>0</v>
      </c>
      <c r="D132" s="11">
        <v>25216</v>
      </c>
      <c r="E132" s="11">
        <v>0</v>
      </c>
      <c r="F132" s="11">
        <v>0</v>
      </c>
      <c r="G132" s="11">
        <f t="shared" ref="G132:G162" si="12">F132-E132</f>
        <v>0</v>
      </c>
    </row>
    <row r="133" spans="1:7" x14ac:dyDescent="0.2">
      <c r="A133" s="5" t="s">
        <v>241</v>
      </c>
      <c r="B133" s="5" t="s">
        <v>242</v>
      </c>
      <c r="C133" s="11">
        <v>35883</v>
      </c>
      <c r="D133" s="11">
        <v>0</v>
      </c>
      <c r="E133" s="11">
        <v>0</v>
      </c>
      <c r="F133" s="11">
        <v>0</v>
      </c>
      <c r="G133" s="11">
        <f t="shared" si="12"/>
        <v>0</v>
      </c>
    </row>
    <row r="134" spans="1:7" x14ac:dyDescent="0.2">
      <c r="A134" s="5" t="s">
        <v>243</v>
      </c>
      <c r="B134" s="5" t="s">
        <v>244</v>
      </c>
      <c r="C134" s="11">
        <v>0</v>
      </c>
      <c r="D134" s="11">
        <v>0</v>
      </c>
      <c r="E134" s="11">
        <v>0</v>
      </c>
      <c r="F134" s="11">
        <v>0</v>
      </c>
      <c r="G134" s="11">
        <f t="shared" si="12"/>
        <v>0</v>
      </c>
    </row>
    <row r="135" spans="1:7" x14ac:dyDescent="0.2">
      <c r="A135" s="5" t="s">
        <v>245</v>
      </c>
      <c r="B135" s="5" t="s">
        <v>246</v>
      </c>
      <c r="C135" s="11">
        <v>0</v>
      </c>
      <c r="D135" s="11">
        <v>0</v>
      </c>
      <c r="E135" s="11">
        <v>0</v>
      </c>
      <c r="F135" s="11">
        <v>0</v>
      </c>
      <c r="G135" s="11">
        <f t="shared" si="12"/>
        <v>0</v>
      </c>
    </row>
    <row r="136" spans="1:7" x14ac:dyDescent="0.2">
      <c r="A136" s="5" t="s">
        <v>247</v>
      </c>
      <c r="B136" s="5" t="s">
        <v>248</v>
      </c>
      <c r="C136" s="11">
        <v>7635</v>
      </c>
      <c r="D136" s="11">
        <v>13786</v>
      </c>
      <c r="E136" s="11">
        <v>0</v>
      </c>
      <c r="F136" s="11">
        <v>0</v>
      </c>
      <c r="G136" s="11">
        <f t="shared" si="12"/>
        <v>0</v>
      </c>
    </row>
    <row r="137" spans="1:7" x14ac:dyDescent="0.2">
      <c r="A137" s="5" t="s">
        <v>249</v>
      </c>
      <c r="B137" s="5" t="s">
        <v>250</v>
      </c>
      <c r="C137" s="11">
        <v>0</v>
      </c>
      <c r="D137" s="11">
        <v>0</v>
      </c>
      <c r="E137" s="11">
        <v>0</v>
      </c>
      <c r="F137" s="11">
        <v>0</v>
      </c>
      <c r="G137" s="11">
        <f t="shared" si="12"/>
        <v>0</v>
      </c>
    </row>
    <row r="138" spans="1:7" x14ac:dyDescent="0.2">
      <c r="A138" s="5" t="s">
        <v>251</v>
      </c>
      <c r="B138" s="5" t="s">
        <v>252</v>
      </c>
      <c r="C138" s="11">
        <v>0</v>
      </c>
      <c r="D138" s="11">
        <v>0</v>
      </c>
      <c r="E138" s="11">
        <v>0</v>
      </c>
      <c r="F138" s="11">
        <v>0</v>
      </c>
      <c r="G138" s="11">
        <f t="shared" si="12"/>
        <v>0</v>
      </c>
    </row>
    <row r="139" spans="1:7" x14ac:dyDescent="0.2">
      <c r="A139" s="5" t="s">
        <v>253</v>
      </c>
      <c r="B139" s="5" t="s">
        <v>254</v>
      </c>
      <c r="C139" s="11">
        <v>1086</v>
      </c>
      <c r="D139" s="11">
        <v>4211</v>
      </c>
      <c r="E139" s="11">
        <v>0</v>
      </c>
      <c r="F139" s="11">
        <v>0</v>
      </c>
      <c r="G139" s="11">
        <f t="shared" si="12"/>
        <v>0</v>
      </c>
    </row>
    <row r="140" spans="1:7" x14ac:dyDescent="0.2">
      <c r="A140" s="5" t="s">
        <v>255</v>
      </c>
      <c r="B140" s="5" t="s">
        <v>256</v>
      </c>
      <c r="C140" s="11">
        <v>0</v>
      </c>
      <c r="D140" s="11">
        <v>4867</v>
      </c>
      <c r="E140" s="11">
        <v>0</v>
      </c>
      <c r="F140" s="11">
        <v>0</v>
      </c>
      <c r="G140" s="11">
        <f t="shared" si="12"/>
        <v>0</v>
      </c>
    </row>
    <row r="141" spans="1:7" x14ac:dyDescent="0.2">
      <c r="A141" s="5" t="s">
        <v>257</v>
      </c>
      <c r="B141" s="5" t="s">
        <v>258</v>
      </c>
      <c r="C141" s="11">
        <v>0</v>
      </c>
      <c r="D141" s="11">
        <v>0</v>
      </c>
      <c r="E141" s="11">
        <v>0</v>
      </c>
      <c r="F141" s="11">
        <v>0</v>
      </c>
      <c r="G141" s="11">
        <f t="shared" si="12"/>
        <v>0</v>
      </c>
    </row>
    <row r="142" spans="1:7" x14ac:dyDescent="0.2">
      <c r="A142" s="5" t="s">
        <v>259</v>
      </c>
      <c r="B142" s="5" t="s">
        <v>260</v>
      </c>
      <c r="C142" s="11">
        <v>3358</v>
      </c>
      <c r="D142" s="11">
        <v>5</v>
      </c>
      <c r="E142" s="11">
        <v>0</v>
      </c>
      <c r="F142" s="11">
        <v>0</v>
      </c>
      <c r="G142" s="11">
        <f t="shared" si="12"/>
        <v>0</v>
      </c>
    </row>
    <row r="143" spans="1:7" x14ac:dyDescent="0.2">
      <c r="A143" s="5" t="s">
        <v>261</v>
      </c>
      <c r="B143" s="5" t="s">
        <v>262</v>
      </c>
      <c r="C143" s="11">
        <v>0</v>
      </c>
      <c r="D143" s="11">
        <v>0</v>
      </c>
      <c r="E143" s="11">
        <v>0</v>
      </c>
      <c r="F143" s="11">
        <v>0</v>
      </c>
      <c r="G143" s="11">
        <f t="shared" si="12"/>
        <v>0</v>
      </c>
    </row>
    <row r="144" spans="1:7" x14ac:dyDescent="0.2">
      <c r="A144" s="5" t="s">
        <v>263</v>
      </c>
      <c r="B144" s="5" t="s">
        <v>264</v>
      </c>
      <c r="C144" s="11">
        <v>0</v>
      </c>
      <c r="D144" s="11">
        <v>0</v>
      </c>
      <c r="E144" s="11">
        <v>0</v>
      </c>
      <c r="F144" s="11">
        <v>0</v>
      </c>
      <c r="G144" s="11">
        <f t="shared" si="12"/>
        <v>0</v>
      </c>
    </row>
    <row r="145" spans="1:8" x14ac:dyDescent="0.2">
      <c r="A145" s="5" t="s">
        <v>265</v>
      </c>
      <c r="B145" s="5" t="s">
        <v>266</v>
      </c>
      <c r="C145" s="11">
        <v>6553</v>
      </c>
      <c r="D145" s="11">
        <v>53624</v>
      </c>
      <c r="E145" s="11">
        <v>0</v>
      </c>
      <c r="F145" s="11">
        <v>0</v>
      </c>
      <c r="G145" s="11">
        <f t="shared" si="12"/>
        <v>0</v>
      </c>
    </row>
    <row r="146" spans="1:8" x14ac:dyDescent="0.2">
      <c r="A146" s="5" t="s">
        <v>267</v>
      </c>
      <c r="B146" s="5" t="s">
        <v>268</v>
      </c>
      <c r="C146" s="11">
        <v>2914</v>
      </c>
      <c r="D146" s="11">
        <v>1431</v>
      </c>
      <c r="E146" s="11">
        <v>0</v>
      </c>
      <c r="F146" s="11">
        <v>0</v>
      </c>
      <c r="G146" s="11">
        <f t="shared" si="12"/>
        <v>0</v>
      </c>
    </row>
    <row r="147" spans="1:8" x14ac:dyDescent="0.2">
      <c r="A147" s="5" t="s">
        <v>269</v>
      </c>
      <c r="B147" s="5" t="s">
        <v>270</v>
      </c>
      <c r="C147" s="11">
        <v>0</v>
      </c>
      <c r="D147" s="11">
        <v>0</v>
      </c>
      <c r="E147" s="11">
        <v>0</v>
      </c>
      <c r="F147" s="11">
        <v>0</v>
      </c>
      <c r="G147" s="11">
        <f t="shared" si="12"/>
        <v>0</v>
      </c>
    </row>
    <row r="148" spans="1:8" x14ac:dyDescent="0.2">
      <c r="A148" s="5" t="s">
        <v>271</v>
      </c>
      <c r="B148" s="5" t="s">
        <v>272</v>
      </c>
      <c r="C148" s="11">
        <v>0</v>
      </c>
      <c r="D148" s="11">
        <v>0</v>
      </c>
      <c r="E148" s="11">
        <v>0</v>
      </c>
      <c r="F148" s="11">
        <v>0</v>
      </c>
      <c r="G148" s="11">
        <f t="shared" si="12"/>
        <v>0</v>
      </c>
    </row>
    <row r="149" spans="1:8" x14ac:dyDescent="0.2">
      <c r="A149" s="5" t="s">
        <v>273</v>
      </c>
      <c r="B149" s="5" t="s">
        <v>274</v>
      </c>
      <c r="C149" s="11">
        <v>0</v>
      </c>
      <c r="D149" s="11">
        <v>0</v>
      </c>
      <c r="E149" s="11">
        <v>0</v>
      </c>
      <c r="F149" s="11">
        <v>0</v>
      </c>
      <c r="G149" s="11">
        <f t="shared" si="12"/>
        <v>0</v>
      </c>
    </row>
    <row r="150" spans="1:8" x14ac:dyDescent="0.2">
      <c r="A150" s="5" t="s">
        <v>275</v>
      </c>
      <c r="B150" s="5" t="s">
        <v>276</v>
      </c>
      <c r="C150" s="11">
        <v>0</v>
      </c>
      <c r="D150" s="11">
        <v>0</v>
      </c>
      <c r="E150" s="11">
        <v>0</v>
      </c>
      <c r="F150" s="11">
        <v>0</v>
      </c>
      <c r="G150" s="11">
        <f t="shared" si="12"/>
        <v>0</v>
      </c>
    </row>
    <row r="151" spans="1:8" x14ac:dyDescent="0.2">
      <c r="A151" s="5" t="s">
        <v>277</v>
      </c>
      <c r="B151" s="5" t="s">
        <v>278</v>
      </c>
      <c r="C151" s="11">
        <v>0</v>
      </c>
      <c r="D151" s="11">
        <v>0</v>
      </c>
      <c r="E151" s="11">
        <v>0</v>
      </c>
      <c r="F151" s="11">
        <v>0</v>
      </c>
      <c r="G151" s="11">
        <f t="shared" si="12"/>
        <v>0</v>
      </c>
    </row>
    <row r="152" spans="1:8" x14ac:dyDescent="0.2">
      <c r="A152" s="5" t="s">
        <v>279</v>
      </c>
      <c r="B152" s="5" t="s">
        <v>280</v>
      </c>
      <c r="C152" s="11">
        <v>0</v>
      </c>
      <c r="D152" s="11">
        <v>0</v>
      </c>
      <c r="E152" s="11">
        <v>0</v>
      </c>
      <c r="F152" s="11">
        <v>0</v>
      </c>
      <c r="G152" s="11">
        <f t="shared" si="12"/>
        <v>0</v>
      </c>
      <c r="H152" t="s">
        <v>714</v>
      </c>
    </row>
    <row r="153" spans="1:8" x14ac:dyDescent="0.2">
      <c r="A153" s="5" t="s">
        <v>281</v>
      </c>
      <c r="B153" s="5" t="s">
        <v>282</v>
      </c>
      <c r="C153" s="11">
        <v>9696</v>
      </c>
      <c r="D153" s="11">
        <v>10455</v>
      </c>
      <c r="E153" s="11">
        <v>0</v>
      </c>
      <c r="F153" s="11">
        <v>0</v>
      </c>
      <c r="G153" s="11">
        <f t="shared" si="12"/>
        <v>0</v>
      </c>
    </row>
    <row r="154" spans="1:8" x14ac:dyDescent="0.2">
      <c r="A154" s="5" t="s">
        <v>283</v>
      </c>
      <c r="B154" s="5" t="s">
        <v>284</v>
      </c>
      <c r="C154" s="11">
        <v>0</v>
      </c>
      <c r="D154" s="11">
        <v>0</v>
      </c>
      <c r="E154" s="11">
        <v>0</v>
      </c>
      <c r="F154" s="11">
        <v>0</v>
      </c>
      <c r="G154" s="11">
        <f t="shared" si="12"/>
        <v>0</v>
      </c>
    </row>
    <row r="155" spans="1:8" x14ac:dyDescent="0.2">
      <c r="A155" s="5" t="s">
        <v>285</v>
      </c>
      <c r="B155" s="5" t="s">
        <v>286</v>
      </c>
      <c r="C155" s="11">
        <v>0</v>
      </c>
      <c r="D155" s="11">
        <v>0</v>
      </c>
      <c r="E155" s="11">
        <v>0</v>
      </c>
      <c r="F155" s="11">
        <v>0</v>
      </c>
      <c r="G155" s="11">
        <f t="shared" si="12"/>
        <v>0</v>
      </c>
      <c r="H155" t="s">
        <v>714</v>
      </c>
    </row>
    <row r="156" spans="1:8" x14ac:dyDescent="0.2">
      <c r="A156" s="5" t="s">
        <v>287</v>
      </c>
      <c r="B156" s="5" t="s">
        <v>288</v>
      </c>
      <c r="C156" s="11">
        <v>0</v>
      </c>
      <c r="D156" s="11">
        <v>0</v>
      </c>
      <c r="E156" s="11">
        <v>0</v>
      </c>
      <c r="F156" s="11">
        <v>0</v>
      </c>
      <c r="G156" s="11">
        <f t="shared" si="12"/>
        <v>0</v>
      </c>
      <c r="H156" t="s">
        <v>716</v>
      </c>
    </row>
    <row r="157" spans="1:8" x14ac:dyDescent="0.2">
      <c r="A157" s="5" t="s">
        <v>289</v>
      </c>
      <c r="B157" s="5" t="s">
        <v>290</v>
      </c>
      <c r="C157" s="11">
        <v>0</v>
      </c>
      <c r="D157" s="11">
        <v>0</v>
      </c>
      <c r="E157" s="11">
        <v>0</v>
      </c>
      <c r="F157" s="11">
        <v>0</v>
      </c>
      <c r="G157" s="11">
        <f t="shared" si="12"/>
        <v>0</v>
      </c>
    </row>
    <row r="158" spans="1:8" x14ac:dyDescent="0.2">
      <c r="A158" s="5" t="s">
        <v>291</v>
      </c>
      <c r="B158" s="5" t="s">
        <v>292</v>
      </c>
      <c r="C158" s="11">
        <v>0</v>
      </c>
      <c r="D158" s="11">
        <v>0</v>
      </c>
      <c r="E158" s="11">
        <v>0</v>
      </c>
      <c r="F158" s="11">
        <v>0</v>
      </c>
      <c r="G158" s="11">
        <f t="shared" si="12"/>
        <v>0</v>
      </c>
    </row>
    <row r="159" spans="1:8" x14ac:dyDescent="0.2">
      <c r="A159" s="5" t="s">
        <v>293</v>
      </c>
      <c r="B159" s="5" t="s">
        <v>294</v>
      </c>
      <c r="C159" s="11">
        <v>0</v>
      </c>
      <c r="D159" s="11">
        <v>0</v>
      </c>
      <c r="E159" s="11">
        <v>0</v>
      </c>
      <c r="F159" s="11">
        <v>0</v>
      </c>
      <c r="G159" s="11">
        <f t="shared" si="12"/>
        <v>0</v>
      </c>
    </row>
    <row r="160" spans="1:8" x14ac:dyDescent="0.2">
      <c r="A160" s="5" t="s">
        <v>295</v>
      </c>
      <c r="B160" s="5" t="s">
        <v>296</v>
      </c>
      <c r="C160" s="11">
        <v>0</v>
      </c>
      <c r="D160" s="11">
        <v>0</v>
      </c>
      <c r="E160" s="11">
        <v>0</v>
      </c>
      <c r="F160" s="11">
        <v>0</v>
      </c>
      <c r="G160" s="11">
        <f t="shared" si="12"/>
        <v>0</v>
      </c>
    </row>
    <row r="161" spans="1:7" x14ac:dyDescent="0.2">
      <c r="A161" s="5" t="s">
        <v>297</v>
      </c>
      <c r="B161" s="5" t="s">
        <v>298</v>
      </c>
      <c r="C161" s="11">
        <v>0</v>
      </c>
      <c r="D161" s="11">
        <v>0</v>
      </c>
      <c r="E161" s="11">
        <v>0</v>
      </c>
      <c r="F161" s="11">
        <v>0</v>
      </c>
      <c r="G161" s="11">
        <f t="shared" si="12"/>
        <v>0</v>
      </c>
    </row>
    <row r="162" spans="1:7" x14ac:dyDescent="0.2">
      <c r="A162" s="5" t="s">
        <v>299</v>
      </c>
      <c r="B162" s="5" t="s">
        <v>300</v>
      </c>
      <c r="C162" s="31">
        <v>0</v>
      </c>
      <c r="D162" s="31">
        <v>0</v>
      </c>
      <c r="E162" s="31">
        <v>0</v>
      </c>
      <c r="F162" s="31">
        <v>0</v>
      </c>
      <c r="G162" s="31">
        <f t="shared" si="12"/>
        <v>0</v>
      </c>
    </row>
    <row r="163" spans="1:7" x14ac:dyDescent="0.2">
      <c r="A163" s="4" t="s">
        <v>301</v>
      </c>
      <c r="B163" s="4" t="s">
        <v>302</v>
      </c>
      <c r="C163" s="39">
        <f t="shared" ref="C163:D163" si="13">SUM(C132:C162)</f>
        <v>67125</v>
      </c>
      <c r="D163" s="39">
        <f t="shared" si="13"/>
        <v>113595</v>
      </c>
      <c r="E163" s="39">
        <f>SUM(E132:E162)</f>
        <v>0</v>
      </c>
      <c r="F163" s="39">
        <f>SUM(F132:F162)</f>
        <v>0</v>
      </c>
      <c r="G163" s="39">
        <f>SUM(G132:G162)</f>
        <v>0</v>
      </c>
    </row>
    <row r="164" spans="1:7" x14ac:dyDescent="0.2">
      <c r="A164" s="4" t="s">
        <v>303</v>
      </c>
      <c r="B164" s="4" t="s">
        <v>304</v>
      </c>
      <c r="C164" s="39">
        <f t="shared" ref="C164:D164" si="14">C163+C129+C117+C110</f>
        <v>1322054.3999999999</v>
      </c>
      <c r="D164" s="39">
        <f t="shared" si="14"/>
        <v>1757606.13</v>
      </c>
      <c r="E164" s="39">
        <f>E163+E129+E117+E110</f>
        <v>0</v>
      </c>
      <c r="F164" s="39">
        <f>F163+F129+F117+F110</f>
        <v>0</v>
      </c>
      <c r="G164" s="39">
        <f>G163+G129+G117+G110</f>
        <v>0</v>
      </c>
    </row>
    <row r="165" spans="1:7" x14ac:dyDescent="0.2">
      <c r="A165" s="6"/>
      <c r="B165" s="6"/>
      <c r="C165" s="10"/>
      <c r="D165" s="10"/>
      <c r="E165" s="10"/>
      <c r="F165" s="10"/>
      <c r="G165" s="10"/>
    </row>
    <row r="166" spans="1:7" x14ac:dyDescent="0.2">
      <c r="A166" s="4" t="s">
        <v>305</v>
      </c>
      <c r="B166" s="4" t="s">
        <v>306</v>
      </c>
      <c r="C166" s="9"/>
      <c r="D166" s="9"/>
      <c r="E166" s="9"/>
      <c r="F166" s="9"/>
      <c r="G166" s="9"/>
    </row>
    <row r="167" spans="1:7" x14ac:dyDescent="0.2">
      <c r="A167" s="5" t="s">
        <v>307</v>
      </c>
      <c r="B167" s="5" t="s">
        <v>308</v>
      </c>
      <c r="C167" s="11">
        <v>0</v>
      </c>
      <c r="D167" s="11">
        <v>0</v>
      </c>
      <c r="E167" s="11">
        <v>0</v>
      </c>
      <c r="F167" s="11">
        <v>0</v>
      </c>
      <c r="G167" s="11">
        <f t="shared" ref="G167:G189" si="15">F167-E167</f>
        <v>0</v>
      </c>
    </row>
    <row r="168" spans="1:7" x14ac:dyDescent="0.2">
      <c r="A168" s="5" t="s">
        <v>309</v>
      </c>
      <c r="B168" s="5" t="s">
        <v>310</v>
      </c>
      <c r="C168" s="11">
        <v>0</v>
      </c>
      <c r="D168" s="11">
        <v>0</v>
      </c>
      <c r="E168" s="11">
        <v>0</v>
      </c>
      <c r="F168" s="11">
        <v>0</v>
      </c>
      <c r="G168" s="11">
        <f t="shared" si="15"/>
        <v>0</v>
      </c>
    </row>
    <row r="169" spans="1:7" x14ac:dyDescent="0.2">
      <c r="A169" s="5" t="s">
        <v>311</v>
      </c>
      <c r="B169" s="5" t="s">
        <v>312</v>
      </c>
      <c r="C169" s="11">
        <v>0</v>
      </c>
      <c r="D169" s="11">
        <v>0</v>
      </c>
      <c r="E169" s="11">
        <v>0</v>
      </c>
      <c r="F169" s="11">
        <v>0</v>
      </c>
      <c r="G169" s="11">
        <f t="shared" si="15"/>
        <v>0</v>
      </c>
    </row>
    <row r="170" spans="1:7" x14ac:dyDescent="0.2">
      <c r="A170" s="5" t="s">
        <v>313</v>
      </c>
      <c r="B170" s="5" t="s">
        <v>314</v>
      </c>
      <c r="C170" s="11">
        <v>0</v>
      </c>
      <c r="D170" s="11">
        <v>0</v>
      </c>
      <c r="E170" s="11">
        <v>0</v>
      </c>
      <c r="F170" s="11">
        <v>0</v>
      </c>
      <c r="G170" s="11">
        <f t="shared" si="15"/>
        <v>0</v>
      </c>
    </row>
    <row r="171" spans="1:7" x14ac:dyDescent="0.2">
      <c r="A171" s="5" t="s">
        <v>315</v>
      </c>
      <c r="B171" s="5" t="s">
        <v>316</v>
      </c>
      <c r="C171" s="11">
        <v>0</v>
      </c>
      <c r="D171" s="11">
        <v>0</v>
      </c>
      <c r="E171" s="11">
        <v>0</v>
      </c>
      <c r="F171" s="11">
        <v>0</v>
      </c>
      <c r="G171" s="11">
        <f t="shared" si="15"/>
        <v>0</v>
      </c>
    </row>
    <row r="172" spans="1:7" x14ac:dyDescent="0.2">
      <c r="A172" s="5" t="s">
        <v>317</v>
      </c>
      <c r="B172" s="5" t="s">
        <v>318</v>
      </c>
      <c r="C172" s="11">
        <v>0</v>
      </c>
      <c r="D172" s="11">
        <v>0</v>
      </c>
      <c r="E172" s="11">
        <v>0</v>
      </c>
      <c r="F172" s="11">
        <v>0</v>
      </c>
      <c r="G172" s="11">
        <f t="shared" si="15"/>
        <v>0</v>
      </c>
    </row>
    <row r="173" spans="1:7" x14ac:dyDescent="0.2">
      <c r="A173" s="5" t="s">
        <v>319</v>
      </c>
      <c r="B173" s="5" t="s">
        <v>320</v>
      </c>
      <c r="C173" s="11">
        <v>0</v>
      </c>
      <c r="D173" s="11">
        <v>0</v>
      </c>
      <c r="E173" s="11">
        <v>0</v>
      </c>
      <c r="F173" s="11">
        <v>0</v>
      </c>
      <c r="G173" s="11">
        <f t="shared" si="15"/>
        <v>0</v>
      </c>
    </row>
    <row r="174" spans="1:7" x14ac:dyDescent="0.2">
      <c r="A174" s="5" t="s">
        <v>321</v>
      </c>
      <c r="B174" s="5" t="s">
        <v>322</v>
      </c>
      <c r="C174" s="11">
        <v>0</v>
      </c>
      <c r="D174" s="11">
        <v>0</v>
      </c>
      <c r="E174" s="11">
        <v>0</v>
      </c>
      <c r="F174" s="11">
        <v>0</v>
      </c>
      <c r="G174" s="11">
        <f t="shared" si="15"/>
        <v>0</v>
      </c>
    </row>
    <row r="175" spans="1:7" x14ac:dyDescent="0.2">
      <c r="A175" s="5" t="s">
        <v>323</v>
      </c>
      <c r="B175" s="5" t="s">
        <v>324</v>
      </c>
      <c r="C175" s="11">
        <v>0</v>
      </c>
      <c r="D175" s="11">
        <v>0</v>
      </c>
      <c r="E175" s="11">
        <v>0</v>
      </c>
      <c r="F175" s="11">
        <v>0</v>
      </c>
      <c r="G175" s="11">
        <f t="shared" si="15"/>
        <v>0</v>
      </c>
    </row>
    <row r="176" spans="1:7" x14ac:dyDescent="0.2">
      <c r="A176" s="5" t="s">
        <v>325</v>
      </c>
      <c r="B176" s="5" t="s">
        <v>326</v>
      </c>
      <c r="C176" s="11">
        <v>0</v>
      </c>
      <c r="D176" s="11">
        <v>0</v>
      </c>
      <c r="E176" s="11">
        <v>0</v>
      </c>
      <c r="F176" s="11">
        <v>0</v>
      </c>
      <c r="G176" s="11">
        <f t="shared" si="15"/>
        <v>0</v>
      </c>
    </row>
    <row r="177" spans="1:7" x14ac:dyDescent="0.2">
      <c r="A177" s="5" t="s">
        <v>327</v>
      </c>
      <c r="B177" s="5" t="s">
        <v>328</v>
      </c>
      <c r="C177" s="11">
        <v>0</v>
      </c>
      <c r="D177" s="11">
        <v>0</v>
      </c>
      <c r="E177" s="11">
        <v>0</v>
      </c>
      <c r="F177" s="11">
        <v>0</v>
      </c>
      <c r="G177" s="11">
        <f t="shared" si="15"/>
        <v>0</v>
      </c>
    </row>
    <row r="178" spans="1:7" x14ac:dyDescent="0.2">
      <c r="A178" s="5" t="s">
        <v>329</v>
      </c>
      <c r="B178" s="5" t="s">
        <v>330</v>
      </c>
      <c r="C178" s="11">
        <v>0</v>
      </c>
      <c r="D178" s="11">
        <v>0</v>
      </c>
      <c r="E178" s="11">
        <v>0</v>
      </c>
      <c r="F178" s="11">
        <v>0</v>
      </c>
      <c r="G178" s="11">
        <f t="shared" si="15"/>
        <v>0</v>
      </c>
    </row>
    <row r="179" spans="1:7" x14ac:dyDescent="0.2">
      <c r="A179" s="5" t="s">
        <v>331</v>
      </c>
      <c r="B179" s="5" t="s">
        <v>332</v>
      </c>
      <c r="C179" s="11">
        <v>0</v>
      </c>
      <c r="D179" s="11">
        <v>0</v>
      </c>
      <c r="E179" s="11">
        <v>0</v>
      </c>
      <c r="F179" s="11">
        <v>0</v>
      </c>
      <c r="G179" s="11">
        <f t="shared" si="15"/>
        <v>0</v>
      </c>
    </row>
    <row r="180" spans="1:7" x14ac:dyDescent="0.2">
      <c r="A180" s="5" t="s">
        <v>333</v>
      </c>
      <c r="B180" s="5" t="s">
        <v>334</v>
      </c>
      <c r="C180" s="11">
        <v>0</v>
      </c>
      <c r="D180" s="11">
        <v>0</v>
      </c>
      <c r="E180" s="11">
        <v>0</v>
      </c>
      <c r="F180" s="11">
        <v>0</v>
      </c>
      <c r="G180" s="11">
        <f t="shared" si="15"/>
        <v>0</v>
      </c>
    </row>
    <row r="181" spans="1:7" x14ac:dyDescent="0.2">
      <c r="A181" s="5" t="s">
        <v>335</v>
      </c>
      <c r="B181" s="5" t="s">
        <v>336</v>
      </c>
      <c r="C181" s="11">
        <v>0</v>
      </c>
      <c r="D181" s="11">
        <v>0</v>
      </c>
      <c r="E181" s="11">
        <v>0</v>
      </c>
      <c r="F181" s="11">
        <v>0</v>
      </c>
      <c r="G181" s="11">
        <f t="shared" si="15"/>
        <v>0</v>
      </c>
    </row>
    <row r="182" spans="1:7" x14ac:dyDescent="0.2">
      <c r="A182" s="5" t="s">
        <v>337</v>
      </c>
      <c r="B182" s="5" t="s">
        <v>338</v>
      </c>
      <c r="C182" s="11">
        <v>0</v>
      </c>
      <c r="D182" s="11">
        <v>0</v>
      </c>
      <c r="E182" s="11">
        <v>0</v>
      </c>
      <c r="F182" s="11">
        <v>0</v>
      </c>
      <c r="G182" s="11">
        <f t="shared" si="15"/>
        <v>0</v>
      </c>
    </row>
    <row r="183" spans="1:7" x14ac:dyDescent="0.2">
      <c r="A183" s="5" t="s">
        <v>339</v>
      </c>
      <c r="B183" s="5" t="s">
        <v>340</v>
      </c>
      <c r="C183" s="11">
        <v>0</v>
      </c>
      <c r="D183" s="11">
        <v>0</v>
      </c>
      <c r="E183" s="11">
        <v>0</v>
      </c>
      <c r="F183" s="11">
        <v>0</v>
      </c>
      <c r="G183" s="11">
        <f t="shared" si="15"/>
        <v>0</v>
      </c>
    </row>
    <row r="184" spans="1:7" x14ac:dyDescent="0.2">
      <c r="A184" s="5" t="s">
        <v>341</v>
      </c>
      <c r="B184" s="5" t="s">
        <v>342</v>
      </c>
      <c r="C184" s="11">
        <v>0</v>
      </c>
      <c r="D184" s="11">
        <v>0</v>
      </c>
      <c r="E184" s="11">
        <v>0</v>
      </c>
      <c r="F184" s="11">
        <v>0</v>
      </c>
      <c r="G184" s="11">
        <f t="shared" si="15"/>
        <v>0</v>
      </c>
    </row>
    <row r="185" spans="1:7" x14ac:dyDescent="0.2">
      <c r="A185" s="5" t="s">
        <v>343</v>
      </c>
      <c r="B185" s="5" t="s">
        <v>344</v>
      </c>
      <c r="C185" s="11">
        <v>0</v>
      </c>
      <c r="D185" s="11">
        <v>0</v>
      </c>
      <c r="E185" s="11">
        <v>0</v>
      </c>
      <c r="F185" s="11">
        <v>0</v>
      </c>
      <c r="G185" s="11">
        <f t="shared" si="15"/>
        <v>0</v>
      </c>
    </row>
    <row r="186" spans="1:7" x14ac:dyDescent="0.2">
      <c r="A186" s="5" t="s">
        <v>345</v>
      </c>
      <c r="B186" s="5" t="s">
        <v>346</v>
      </c>
      <c r="C186" s="11">
        <v>0</v>
      </c>
      <c r="D186" s="11">
        <v>0</v>
      </c>
      <c r="E186" s="11">
        <v>0</v>
      </c>
      <c r="F186" s="11">
        <v>0</v>
      </c>
      <c r="G186" s="11">
        <f t="shared" si="15"/>
        <v>0</v>
      </c>
    </row>
    <row r="187" spans="1:7" x14ac:dyDescent="0.2">
      <c r="A187" s="5" t="s">
        <v>347</v>
      </c>
      <c r="B187" s="5" t="s">
        <v>348</v>
      </c>
      <c r="C187" s="11">
        <v>0</v>
      </c>
      <c r="D187" s="11">
        <v>0</v>
      </c>
      <c r="E187" s="11">
        <v>0</v>
      </c>
      <c r="F187" s="11">
        <v>0</v>
      </c>
      <c r="G187" s="11">
        <f t="shared" si="15"/>
        <v>0</v>
      </c>
    </row>
    <row r="188" spans="1:7" x14ac:dyDescent="0.2">
      <c r="A188" s="5" t="s">
        <v>349</v>
      </c>
      <c r="B188" s="5" t="s">
        <v>350</v>
      </c>
      <c r="C188" s="11">
        <v>0</v>
      </c>
      <c r="D188" s="11">
        <v>0</v>
      </c>
      <c r="E188" s="11">
        <v>0</v>
      </c>
      <c r="F188" s="11">
        <v>0</v>
      </c>
      <c r="G188" s="11">
        <f t="shared" si="15"/>
        <v>0</v>
      </c>
    </row>
    <row r="189" spans="1:7" x14ac:dyDescent="0.2">
      <c r="A189" s="5" t="s">
        <v>351</v>
      </c>
      <c r="B189" s="5" t="s">
        <v>352</v>
      </c>
      <c r="C189" s="31">
        <v>0</v>
      </c>
      <c r="D189" s="31">
        <v>0</v>
      </c>
      <c r="E189" s="31">
        <v>0</v>
      </c>
      <c r="F189" s="31">
        <v>0</v>
      </c>
      <c r="G189" s="31">
        <f t="shared" si="15"/>
        <v>0</v>
      </c>
    </row>
    <row r="190" spans="1:7" x14ac:dyDescent="0.2">
      <c r="A190" s="4" t="s">
        <v>353</v>
      </c>
      <c r="B190" s="4" t="s">
        <v>354</v>
      </c>
      <c r="C190" s="20">
        <f t="shared" ref="C190:D190" si="16">SUM(C167:C189)</f>
        <v>0</v>
      </c>
      <c r="D190" s="20">
        <f t="shared" si="16"/>
        <v>0</v>
      </c>
      <c r="E190" s="20">
        <f>SUM(E167:E189)</f>
        <v>0</v>
      </c>
      <c r="F190" s="20">
        <f>SUM(F167:F189)</f>
        <v>0</v>
      </c>
      <c r="G190" s="20">
        <f>SUM(G167:G189)</f>
        <v>0</v>
      </c>
    </row>
    <row r="191" spans="1:7" x14ac:dyDescent="0.2">
      <c r="A191" s="6"/>
      <c r="B191" s="6"/>
      <c r="C191" s="10"/>
      <c r="D191" s="10"/>
      <c r="E191" s="10"/>
      <c r="F191" s="10"/>
      <c r="G191" s="10"/>
    </row>
    <row r="192" spans="1:7" x14ac:dyDescent="0.2">
      <c r="A192" s="4" t="s">
        <v>355</v>
      </c>
      <c r="B192" s="4" t="s">
        <v>356</v>
      </c>
      <c r="C192" s="9"/>
      <c r="D192" s="9"/>
      <c r="E192" s="9"/>
      <c r="F192" s="9"/>
      <c r="G192" s="9"/>
    </row>
    <row r="193" spans="1:7" x14ac:dyDescent="0.2">
      <c r="A193" s="5" t="s">
        <v>357</v>
      </c>
      <c r="B193" s="5" t="s">
        <v>358</v>
      </c>
      <c r="C193" s="11">
        <v>0</v>
      </c>
      <c r="D193" s="11">
        <v>0</v>
      </c>
      <c r="E193" s="11">
        <v>0</v>
      </c>
      <c r="F193" s="11">
        <v>0</v>
      </c>
      <c r="G193" s="11">
        <f t="shared" ref="G193:G200" si="17">F193-E193</f>
        <v>0</v>
      </c>
    </row>
    <row r="194" spans="1:7" x14ac:dyDescent="0.2">
      <c r="A194" s="5" t="s">
        <v>359</v>
      </c>
      <c r="B194" s="5" t="s">
        <v>360</v>
      </c>
      <c r="C194" s="11">
        <v>0</v>
      </c>
      <c r="D194" s="11">
        <v>0</v>
      </c>
      <c r="E194" s="11">
        <v>0</v>
      </c>
      <c r="F194" s="11">
        <v>0</v>
      </c>
      <c r="G194" s="11">
        <f t="shared" si="17"/>
        <v>0</v>
      </c>
    </row>
    <row r="195" spans="1:7" x14ac:dyDescent="0.2">
      <c r="A195" s="5" t="s">
        <v>361</v>
      </c>
      <c r="B195" s="5" t="s">
        <v>362</v>
      </c>
      <c r="C195" s="11">
        <v>0</v>
      </c>
      <c r="D195" s="11">
        <v>0</v>
      </c>
      <c r="E195" s="11">
        <v>0</v>
      </c>
      <c r="F195" s="11">
        <v>0</v>
      </c>
      <c r="G195" s="11">
        <f t="shared" si="17"/>
        <v>0</v>
      </c>
    </row>
    <row r="196" spans="1:7" x14ac:dyDescent="0.2">
      <c r="A196" s="5" t="s">
        <v>363</v>
      </c>
      <c r="B196" s="5" t="s">
        <v>364</v>
      </c>
      <c r="C196" s="11">
        <v>0</v>
      </c>
      <c r="D196" s="11">
        <v>0</v>
      </c>
      <c r="E196" s="11">
        <v>0</v>
      </c>
      <c r="F196" s="11">
        <v>0</v>
      </c>
      <c r="G196" s="11">
        <f t="shared" si="17"/>
        <v>0</v>
      </c>
    </row>
    <row r="197" spans="1:7" x14ac:dyDescent="0.2">
      <c r="A197" s="5" t="s">
        <v>365</v>
      </c>
      <c r="B197" s="5" t="s">
        <v>366</v>
      </c>
      <c r="C197" s="11">
        <v>0</v>
      </c>
      <c r="D197" s="11">
        <v>0</v>
      </c>
      <c r="E197" s="11">
        <v>0</v>
      </c>
      <c r="F197" s="11">
        <v>0</v>
      </c>
      <c r="G197" s="11">
        <f t="shared" si="17"/>
        <v>0</v>
      </c>
    </row>
    <row r="198" spans="1:7" x14ac:dyDescent="0.2">
      <c r="A198" s="5" t="s">
        <v>367</v>
      </c>
      <c r="B198" s="5" t="s">
        <v>368</v>
      </c>
      <c r="C198" s="11">
        <v>0</v>
      </c>
      <c r="D198" s="11">
        <v>0</v>
      </c>
      <c r="E198" s="11">
        <v>0</v>
      </c>
      <c r="F198" s="11">
        <v>0</v>
      </c>
      <c r="G198" s="11">
        <f t="shared" si="17"/>
        <v>0</v>
      </c>
    </row>
    <row r="199" spans="1:7" x14ac:dyDescent="0.2">
      <c r="A199" s="5" t="s">
        <v>369</v>
      </c>
      <c r="B199" s="5" t="s">
        <v>370</v>
      </c>
      <c r="C199" s="11">
        <v>0</v>
      </c>
      <c r="D199" s="11">
        <v>0</v>
      </c>
      <c r="E199" s="11">
        <v>0</v>
      </c>
      <c r="F199" s="11">
        <v>0</v>
      </c>
      <c r="G199" s="11">
        <f t="shared" si="17"/>
        <v>0</v>
      </c>
    </row>
    <row r="200" spans="1:7" x14ac:dyDescent="0.2">
      <c r="A200" s="5" t="s">
        <v>371</v>
      </c>
      <c r="B200" s="5" t="s">
        <v>372</v>
      </c>
      <c r="C200" s="31">
        <v>0</v>
      </c>
      <c r="D200" s="31">
        <v>0</v>
      </c>
      <c r="E200" s="31">
        <v>0</v>
      </c>
      <c r="F200" s="31">
        <v>0</v>
      </c>
      <c r="G200" s="31">
        <f t="shared" si="17"/>
        <v>0</v>
      </c>
    </row>
    <row r="201" spans="1:7" x14ac:dyDescent="0.2">
      <c r="A201" s="4" t="s">
        <v>373</v>
      </c>
      <c r="B201" s="4" t="s">
        <v>374</v>
      </c>
      <c r="C201" s="20">
        <f t="shared" ref="C201:D201" si="18">SUM(C193:C200)</f>
        <v>0</v>
      </c>
      <c r="D201" s="20">
        <f t="shared" si="18"/>
        <v>0</v>
      </c>
      <c r="E201" s="20">
        <f>SUM(E193:E200)</f>
        <v>0</v>
      </c>
      <c r="F201" s="20">
        <f>SUM(F193:F200)</f>
        <v>0</v>
      </c>
      <c r="G201" s="20">
        <f>SUM(G193:G200)</f>
        <v>0</v>
      </c>
    </row>
    <row r="202" spans="1:7" x14ac:dyDescent="0.2">
      <c r="A202" s="6"/>
      <c r="B202" s="6"/>
      <c r="C202" s="10"/>
      <c r="D202" s="10"/>
      <c r="E202" s="10"/>
      <c r="F202" s="10"/>
      <c r="G202" s="10"/>
    </row>
    <row r="203" spans="1:7" x14ac:dyDescent="0.2">
      <c r="A203" s="4" t="s">
        <v>375</v>
      </c>
      <c r="B203" s="4" t="s">
        <v>376</v>
      </c>
      <c r="C203" s="9"/>
      <c r="D203" s="9"/>
      <c r="E203" s="9"/>
      <c r="F203" s="9"/>
      <c r="G203" s="9"/>
    </row>
    <row r="204" spans="1:7" x14ac:dyDescent="0.2">
      <c r="A204" s="4" t="s">
        <v>377</v>
      </c>
      <c r="B204" s="4" t="s">
        <v>378</v>
      </c>
      <c r="C204" s="9"/>
      <c r="D204" s="9"/>
      <c r="E204" s="9"/>
      <c r="F204" s="9"/>
      <c r="G204" s="9"/>
    </row>
    <row r="205" spans="1:7" x14ac:dyDescent="0.2">
      <c r="A205" s="5" t="s">
        <v>379</v>
      </c>
      <c r="B205" s="5" t="s">
        <v>380</v>
      </c>
      <c r="C205" s="11">
        <v>0</v>
      </c>
      <c r="D205" s="11">
        <v>0</v>
      </c>
      <c r="E205" s="11">
        <v>0</v>
      </c>
      <c r="F205" s="11">
        <v>0</v>
      </c>
      <c r="G205" s="11">
        <f t="shared" ref="G205:G213" si="19">F205-E205</f>
        <v>0</v>
      </c>
    </row>
    <row r="206" spans="1:7" x14ac:dyDescent="0.2">
      <c r="A206" s="5" t="s">
        <v>381</v>
      </c>
      <c r="B206" s="5" t="s">
        <v>382</v>
      </c>
      <c r="C206" s="11">
        <v>0</v>
      </c>
      <c r="D206" s="11">
        <v>0</v>
      </c>
      <c r="E206" s="11">
        <v>0</v>
      </c>
      <c r="F206" s="11">
        <v>0</v>
      </c>
      <c r="G206" s="11">
        <f t="shared" si="19"/>
        <v>0</v>
      </c>
    </row>
    <row r="207" spans="1:7" x14ac:dyDescent="0.2">
      <c r="A207" s="5" t="s">
        <v>383</v>
      </c>
      <c r="B207" s="5" t="s">
        <v>384</v>
      </c>
      <c r="C207" s="11">
        <v>0</v>
      </c>
      <c r="D207" s="11">
        <v>0</v>
      </c>
      <c r="E207" s="11">
        <v>0</v>
      </c>
      <c r="F207" s="11">
        <v>0</v>
      </c>
      <c r="G207" s="11">
        <f t="shared" si="19"/>
        <v>0</v>
      </c>
    </row>
    <row r="208" spans="1:7" x14ac:dyDescent="0.2">
      <c r="A208" s="5" t="s">
        <v>385</v>
      </c>
      <c r="B208" s="5" t="s">
        <v>386</v>
      </c>
      <c r="C208" s="11">
        <v>0</v>
      </c>
      <c r="D208" s="11">
        <v>0</v>
      </c>
      <c r="E208" s="11">
        <v>0</v>
      </c>
      <c r="F208" s="11">
        <v>0</v>
      </c>
      <c r="G208" s="11">
        <f t="shared" si="19"/>
        <v>0</v>
      </c>
    </row>
    <row r="209" spans="1:7" x14ac:dyDescent="0.2">
      <c r="A209" s="5" t="s">
        <v>387</v>
      </c>
      <c r="B209" s="5" t="s">
        <v>388</v>
      </c>
      <c r="C209" s="11">
        <v>0</v>
      </c>
      <c r="D209" s="11">
        <v>0</v>
      </c>
      <c r="E209" s="11">
        <v>0</v>
      </c>
      <c r="F209" s="11">
        <v>0</v>
      </c>
      <c r="G209" s="11">
        <f t="shared" si="19"/>
        <v>0</v>
      </c>
    </row>
    <row r="210" spans="1:7" x14ac:dyDescent="0.2">
      <c r="A210" s="5" t="s">
        <v>389</v>
      </c>
      <c r="B210" s="5" t="s">
        <v>390</v>
      </c>
      <c r="C210" s="11">
        <v>0</v>
      </c>
      <c r="D210" s="11">
        <v>0</v>
      </c>
      <c r="E210" s="11">
        <v>0</v>
      </c>
      <c r="F210" s="11">
        <v>0</v>
      </c>
      <c r="G210" s="11">
        <f t="shared" si="19"/>
        <v>0</v>
      </c>
    </row>
    <row r="211" spans="1:7" x14ac:dyDescent="0.2">
      <c r="A211" s="5" t="s">
        <v>391</v>
      </c>
      <c r="B211" s="5" t="s">
        <v>392</v>
      </c>
      <c r="C211" s="11">
        <v>0</v>
      </c>
      <c r="D211" s="11">
        <v>0</v>
      </c>
      <c r="E211" s="11">
        <v>0</v>
      </c>
      <c r="F211" s="11">
        <v>0</v>
      </c>
      <c r="G211" s="11">
        <f t="shared" si="19"/>
        <v>0</v>
      </c>
    </row>
    <row r="212" spans="1:7" x14ac:dyDescent="0.2">
      <c r="A212" s="5" t="s">
        <v>393</v>
      </c>
      <c r="B212" s="5" t="s">
        <v>394</v>
      </c>
      <c r="C212" s="11">
        <v>0</v>
      </c>
      <c r="D212" s="11">
        <v>0</v>
      </c>
      <c r="E212" s="11">
        <v>0</v>
      </c>
      <c r="F212" s="11">
        <v>0</v>
      </c>
      <c r="G212" s="11">
        <f t="shared" si="19"/>
        <v>0</v>
      </c>
    </row>
    <row r="213" spans="1:7" x14ac:dyDescent="0.2">
      <c r="A213" s="5" t="s">
        <v>395</v>
      </c>
      <c r="B213" s="5" t="s">
        <v>396</v>
      </c>
      <c r="C213" s="31">
        <v>4865</v>
      </c>
      <c r="D213" s="31">
        <v>4867</v>
      </c>
      <c r="E213" s="31">
        <v>0</v>
      </c>
      <c r="F213" s="31">
        <v>0</v>
      </c>
      <c r="G213" s="31">
        <f t="shared" si="19"/>
        <v>0</v>
      </c>
    </row>
    <row r="214" spans="1:7" x14ac:dyDescent="0.2">
      <c r="A214" s="4" t="s">
        <v>397</v>
      </c>
      <c r="B214" s="4" t="s">
        <v>398</v>
      </c>
      <c r="C214" s="20">
        <f t="shared" ref="C214:D214" si="20">SUM(C205:C213)</f>
        <v>4865</v>
      </c>
      <c r="D214" s="20">
        <f t="shared" si="20"/>
        <v>4867</v>
      </c>
      <c r="E214" s="20">
        <f>SUM(E205:E213)</f>
        <v>0</v>
      </c>
      <c r="F214" s="20">
        <f>SUM(F205:F213)</f>
        <v>0</v>
      </c>
      <c r="G214" s="20">
        <f>SUM(G205:G213)</f>
        <v>0</v>
      </c>
    </row>
    <row r="215" spans="1:7" x14ac:dyDescent="0.2">
      <c r="A215" s="6"/>
      <c r="B215" s="6"/>
      <c r="C215" s="10"/>
      <c r="D215" s="10"/>
      <c r="E215" s="10"/>
      <c r="F215" s="10"/>
      <c r="G215" s="10"/>
    </row>
    <row r="216" spans="1:7" x14ac:dyDescent="0.2">
      <c r="A216" s="4" t="s">
        <v>399</v>
      </c>
      <c r="B216" s="4" t="s">
        <v>400</v>
      </c>
      <c r="C216" s="9"/>
      <c r="D216" s="9"/>
      <c r="E216" s="9"/>
      <c r="F216" s="9"/>
      <c r="G216" s="9"/>
    </row>
    <row r="217" spans="1:7" x14ac:dyDescent="0.2">
      <c r="A217" s="5" t="s">
        <v>401</v>
      </c>
      <c r="B217" s="5" t="s">
        <v>402</v>
      </c>
      <c r="C217" s="11">
        <v>0</v>
      </c>
      <c r="D217" s="11">
        <v>0</v>
      </c>
      <c r="E217" s="11">
        <v>0</v>
      </c>
      <c r="F217" s="11">
        <v>0</v>
      </c>
      <c r="G217" s="11">
        <f t="shared" ref="G217:G233" si="21">F217-E217</f>
        <v>0</v>
      </c>
    </row>
    <row r="218" spans="1:7" x14ac:dyDescent="0.2">
      <c r="A218" s="5" t="s">
        <v>403</v>
      </c>
      <c r="B218" s="5" t="s">
        <v>404</v>
      </c>
      <c r="C218" s="11">
        <v>0</v>
      </c>
      <c r="D218" s="11">
        <v>0</v>
      </c>
      <c r="E218" s="11">
        <v>0</v>
      </c>
      <c r="F218" s="11">
        <v>0</v>
      </c>
      <c r="G218" s="11">
        <f t="shared" si="21"/>
        <v>0</v>
      </c>
    </row>
    <row r="219" spans="1:7" x14ac:dyDescent="0.2">
      <c r="A219" s="5" t="s">
        <v>405</v>
      </c>
      <c r="B219" s="5" t="s">
        <v>406</v>
      </c>
      <c r="C219" s="11">
        <v>0</v>
      </c>
      <c r="D219" s="11">
        <v>0</v>
      </c>
      <c r="E219" s="11">
        <v>0</v>
      </c>
      <c r="F219" s="11">
        <v>0</v>
      </c>
      <c r="G219" s="11">
        <f t="shared" si="21"/>
        <v>0</v>
      </c>
    </row>
    <row r="220" spans="1:7" x14ac:dyDescent="0.2">
      <c r="A220" s="5" t="s">
        <v>407</v>
      </c>
      <c r="B220" s="5" t="s">
        <v>408</v>
      </c>
      <c r="C220" s="11">
        <v>0</v>
      </c>
      <c r="D220" s="11">
        <v>0</v>
      </c>
      <c r="E220" s="11">
        <v>0</v>
      </c>
      <c r="F220" s="11">
        <v>0</v>
      </c>
      <c r="G220" s="11">
        <f t="shared" si="21"/>
        <v>0</v>
      </c>
    </row>
    <row r="221" spans="1:7" x14ac:dyDescent="0.2">
      <c r="A221" s="5" t="s">
        <v>409</v>
      </c>
      <c r="B221" s="5" t="s">
        <v>410</v>
      </c>
      <c r="C221" s="11">
        <v>0</v>
      </c>
      <c r="D221" s="11">
        <v>0</v>
      </c>
      <c r="E221" s="11">
        <v>0</v>
      </c>
      <c r="F221" s="11">
        <v>0</v>
      </c>
      <c r="G221" s="11">
        <f t="shared" si="21"/>
        <v>0</v>
      </c>
    </row>
    <row r="222" spans="1:7" x14ac:dyDescent="0.2">
      <c r="A222" s="5" t="s">
        <v>411</v>
      </c>
      <c r="B222" s="5" t="s">
        <v>412</v>
      </c>
      <c r="C222" s="11">
        <v>0</v>
      </c>
      <c r="D222" s="11">
        <v>0</v>
      </c>
      <c r="E222" s="11">
        <v>0</v>
      </c>
      <c r="F222" s="11">
        <v>0</v>
      </c>
      <c r="G222" s="11">
        <f t="shared" si="21"/>
        <v>0</v>
      </c>
    </row>
    <row r="223" spans="1:7" x14ac:dyDescent="0.2">
      <c r="A223" s="5" t="s">
        <v>413</v>
      </c>
      <c r="B223" s="5" t="s">
        <v>414</v>
      </c>
      <c r="C223" s="11">
        <v>0</v>
      </c>
      <c r="D223" s="11">
        <v>0</v>
      </c>
      <c r="E223" s="11">
        <v>0</v>
      </c>
      <c r="F223" s="11">
        <v>0</v>
      </c>
      <c r="G223" s="11">
        <f t="shared" si="21"/>
        <v>0</v>
      </c>
    </row>
    <row r="224" spans="1:7" x14ac:dyDescent="0.2">
      <c r="A224" s="5" t="s">
        <v>415</v>
      </c>
      <c r="B224" s="5" t="s">
        <v>416</v>
      </c>
      <c r="C224" s="11">
        <v>0</v>
      </c>
      <c r="D224" s="11">
        <v>0</v>
      </c>
      <c r="E224" s="11">
        <v>0</v>
      </c>
      <c r="F224" s="11">
        <v>0</v>
      </c>
      <c r="G224" s="11">
        <f t="shared" si="21"/>
        <v>0</v>
      </c>
    </row>
    <row r="225" spans="1:7" x14ac:dyDescent="0.2">
      <c r="A225" s="5" t="s">
        <v>417</v>
      </c>
      <c r="B225" s="5" t="s">
        <v>418</v>
      </c>
      <c r="C225" s="11">
        <v>0</v>
      </c>
      <c r="D225" s="11">
        <v>0</v>
      </c>
      <c r="E225" s="11">
        <v>0</v>
      </c>
      <c r="F225" s="11">
        <v>0</v>
      </c>
      <c r="G225" s="11">
        <f t="shared" si="21"/>
        <v>0</v>
      </c>
    </row>
    <row r="226" spans="1:7" x14ac:dyDescent="0.2">
      <c r="A226" s="5" t="s">
        <v>419</v>
      </c>
      <c r="B226" s="5" t="s">
        <v>420</v>
      </c>
      <c r="C226" s="11">
        <v>0</v>
      </c>
      <c r="D226" s="11">
        <v>0</v>
      </c>
      <c r="E226" s="11">
        <v>0</v>
      </c>
      <c r="F226" s="11">
        <v>0</v>
      </c>
      <c r="G226" s="11">
        <f t="shared" si="21"/>
        <v>0</v>
      </c>
    </row>
    <row r="227" spans="1:7" x14ac:dyDescent="0.2">
      <c r="A227" s="5" t="s">
        <v>421</v>
      </c>
      <c r="B227" s="5" t="s">
        <v>422</v>
      </c>
      <c r="C227" s="11">
        <v>0</v>
      </c>
      <c r="D227" s="11">
        <v>0</v>
      </c>
      <c r="E227" s="11">
        <v>0</v>
      </c>
      <c r="F227" s="11">
        <v>0</v>
      </c>
      <c r="G227" s="11">
        <f t="shared" si="21"/>
        <v>0</v>
      </c>
    </row>
    <row r="228" spans="1:7" x14ac:dyDescent="0.2">
      <c r="A228" s="5" t="s">
        <v>423</v>
      </c>
      <c r="B228" s="5" t="s">
        <v>424</v>
      </c>
      <c r="C228" s="11">
        <v>0</v>
      </c>
      <c r="D228" s="11">
        <v>0</v>
      </c>
      <c r="E228" s="11">
        <v>0</v>
      </c>
      <c r="F228" s="11">
        <v>0</v>
      </c>
      <c r="G228" s="11">
        <f t="shared" si="21"/>
        <v>0</v>
      </c>
    </row>
    <row r="229" spans="1:7" x14ac:dyDescent="0.2">
      <c r="A229" s="5" t="s">
        <v>425</v>
      </c>
      <c r="B229" s="5" t="s">
        <v>426</v>
      </c>
      <c r="C229" s="11">
        <v>0</v>
      </c>
      <c r="D229" s="11">
        <v>0</v>
      </c>
      <c r="E229" s="11">
        <v>0</v>
      </c>
      <c r="F229" s="11">
        <v>0</v>
      </c>
      <c r="G229" s="11">
        <f t="shared" si="21"/>
        <v>0</v>
      </c>
    </row>
    <row r="230" spans="1:7" x14ac:dyDescent="0.2">
      <c r="A230" s="5" t="s">
        <v>427</v>
      </c>
      <c r="B230" s="5" t="s">
        <v>428</v>
      </c>
      <c r="C230" s="11">
        <v>0</v>
      </c>
      <c r="D230" s="11">
        <v>0</v>
      </c>
      <c r="E230" s="11">
        <v>0</v>
      </c>
      <c r="F230" s="11">
        <v>0</v>
      </c>
      <c r="G230" s="11">
        <f t="shared" si="21"/>
        <v>0</v>
      </c>
    </row>
    <row r="231" spans="1:7" x14ac:dyDescent="0.2">
      <c r="A231" s="5" t="s">
        <v>429</v>
      </c>
      <c r="B231" s="5" t="s">
        <v>430</v>
      </c>
      <c r="C231" s="11">
        <v>0</v>
      </c>
      <c r="D231" s="11">
        <v>369</v>
      </c>
      <c r="E231" s="11">
        <v>0</v>
      </c>
      <c r="F231" s="11">
        <v>0</v>
      </c>
      <c r="G231" s="11">
        <f t="shared" si="21"/>
        <v>0</v>
      </c>
    </row>
    <row r="232" spans="1:7" x14ac:dyDescent="0.2">
      <c r="A232" s="5" t="s">
        <v>431</v>
      </c>
      <c r="B232" s="5" t="s">
        <v>432</v>
      </c>
      <c r="C232" s="11">
        <v>0</v>
      </c>
      <c r="D232" s="11">
        <v>0</v>
      </c>
      <c r="E232" s="11">
        <v>0</v>
      </c>
      <c r="F232" s="11">
        <v>0</v>
      </c>
      <c r="G232" s="11">
        <f t="shared" si="21"/>
        <v>0</v>
      </c>
    </row>
    <row r="233" spans="1:7" x14ac:dyDescent="0.2">
      <c r="A233" s="5" t="s">
        <v>433</v>
      </c>
      <c r="B233" s="5" t="s">
        <v>434</v>
      </c>
      <c r="C233" s="31">
        <v>0</v>
      </c>
      <c r="D233" s="31">
        <v>0</v>
      </c>
      <c r="E233" s="31">
        <v>0</v>
      </c>
      <c r="F233" s="31">
        <v>0</v>
      </c>
      <c r="G233" s="31">
        <f t="shared" si="21"/>
        <v>0</v>
      </c>
    </row>
    <row r="234" spans="1:7" x14ac:dyDescent="0.2">
      <c r="A234" s="4" t="s">
        <v>435</v>
      </c>
      <c r="B234" s="4" t="s">
        <v>436</v>
      </c>
      <c r="C234" s="20">
        <f t="shared" ref="C234:D234" si="22">SUM(C217:C233)</f>
        <v>0</v>
      </c>
      <c r="D234" s="20">
        <f t="shared" si="22"/>
        <v>369</v>
      </c>
      <c r="E234" s="20">
        <f>SUM(E217:E233)</f>
        <v>0</v>
      </c>
      <c r="F234" s="20">
        <f>SUM(F217:F233)</f>
        <v>0</v>
      </c>
      <c r="G234" s="20">
        <f>SUM(G217:G233)</f>
        <v>0</v>
      </c>
    </row>
    <row r="235" spans="1:7" x14ac:dyDescent="0.2">
      <c r="A235" s="6"/>
      <c r="B235" s="6"/>
      <c r="C235" s="10"/>
      <c r="D235" s="10"/>
      <c r="E235" s="10"/>
      <c r="F235" s="10"/>
      <c r="G235" s="10"/>
    </row>
    <row r="236" spans="1:7" x14ac:dyDescent="0.2">
      <c r="A236" s="4" t="s">
        <v>437</v>
      </c>
      <c r="B236" s="4" t="s">
        <v>438</v>
      </c>
      <c r="C236" s="9"/>
      <c r="D236" s="9"/>
      <c r="E236" s="9"/>
      <c r="F236" s="9"/>
      <c r="G236" s="9"/>
    </row>
    <row r="237" spans="1:7" x14ac:dyDescent="0.2">
      <c r="A237" s="5" t="s">
        <v>439</v>
      </c>
      <c r="B237" s="5" t="s">
        <v>440</v>
      </c>
      <c r="C237" s="11">
        <v>0</v>
      </c>
      <c r="D237" s="11">
        <v>0</v>
      </c>
      <c r="E237" s="11">
        <v>0</v>
      </c>
      <c r="F237" s="11">
        <v>0</v>
      </c>
      <c r="G237" s="11">
        <f t="shared" ref="G237:G268" si="23">F237-E237</f>
        <v>0</v>
      </c>
    </row>
    <row r="238" spans="1:7" x14ac:dyDescent="0.2">
      <c r="A238" s="5" t="s">
        <v>441</v>
      </c>
      <c r="B238" s="5" t="s">
        <v>442</v>
      </c>
      <c r="C238" s="11">
        <v>0</v>
      </c>
      <c r="D238" s="11">
        <v>0</v>
      </c>
      <c r="E238" s="11">
        <v>0</v>
      </c>
      <c r="F238" s="11">
        <v>0</v>
      </c>
      <c r="G238" s="11">
        <f t="shared" si="23"/>
        <v>0</v>
      </c>
    </row>
    <row r="239" spans="1:7" x14ac:dyDescent="0.2">
      <c r="A239" s="5" t="s">
        <v>443</v>
      </c>
      <c r="B239" s="5" t="s">
        <v>444</v>
      </c>
      <c r="C239" s="11">
        <v>0</v>
      </c>
      <c r="D239" s="11">
        <v>0</v>
      </c>
      <c r="E239" s="11">
        <v>0</v>
      </c>
      <c r="F239" s="11">
        <v>0</v>
      </c>
      <c r="G239" s="11">
        <f t="shared" si="23"/>
        <v>0</v>
      </c>
    </row>
    <row r="240" spans="1:7" x14ac:dyDescent="0.2">
      <c r="A240" s="5" t="s">
        <v>445</v>
      </c>
      <c r="B240" s="5" t="s">
        <v>446</v>
      </c>
      <c r="C240" s="11">
        <v>0</v>
      </c>
      <c r="D240" s="11">
        <v>0</v>
      </c>
      <c r="E240" s="11">
        <v>0</v>
      </c>
      <c r="F240" s="11">
        <v>0</v>
      </c>
      <c r="G240" s="11">
        <f t="shared" si="23"/>
        <v>0</v>
      </c>
    </row>
    <row r="241" spans="1:7" x14ac:dyDescent="0.2">
      <c r="A241" s="5" t="s">
        <v>447</v>
      </c>
      <c r="B241" s="5" t="s">
        <v>448</v>
      </c>
      <c r="C241" s="11">
        <v>0</v>
      </c>
      <c r="D241" s="11">
        <v>0</v>
      </c>
      <c r="E241" s="11">
        <v>0</v>
      </c>
      <c r="F241" s="11">
        <v>0</v>
      </c>
      <c r="G241" s="11">
        <f t="shared" si="23"/>
        <v>0</v>
      </c>
    </row>
    <row r="242" spans="1:7" x14ac:dyDescent="0.2">
      <c r="A242" s="5" t="s">
        <v>449</v>
      </c>
      <c r="B242" s="5" t="s">
        <v>450</v>
      </c>
      <c r="C242" s="11">
        <v>0</v>
      </c>
      <c r="D242" s="11">
        <v>0</v>
      </c>
      <c r="E242" s="11">
        <v>0</v>
      </c>
      <c r="F242" s="11">
        <v>0</v>
      </c>
      <c r="G242" s="11">
        <f t="shared" si="23"/>
        <v>0</v>
      </c>
    </row>
    <row r="243" spans="1:7" x14ac:dyDescent="0.2">
      <c r="A243" s="5" t="s">
        <v>451</v>
      </c>
      <c r="B243" s="5" t="s">
        <v>452</v>
      </c>
      <c r="C243" s="11">
        <v>0</v>
      </c>
      <c r="D243" s="11">
        <v>0</v>
      </c>
      <c r="E243" s="11">
        <v>0</v>
      </c>
      <c r="F243" s="11">
        <v>0</v>
      </c>
      <c r="G243" s="11">
        <f t="shared" si="23"/>
        <v>0</v>
      </c>
    </row>
    <row r="244" spans="1:7" x14ac:dyDescent="0.2">
      <c r="A244" s="5" t="s">
        <v>453</v>
      </c>
      <c r="B244" s="5" t="s">
        <v>454</v>
      </c>
      <c r="C244" s="11">
        <v>0</v>
      </c>
      <c r="D244" s="11">
        <v>0</v>
      </c>
      <c r="E244" s="11">
        <v>0</v>
      </c>
      <c r="F244" s="11">
        <v>0</v>
      </c>
      <c r="G244" s="11">
        <f t="shared" si="23"/>
        <v>0</v>
      </c>
    </row>
    <row r="245" spans="1:7" x14ac:dyDescent="0.2">
      <c r="A245" s="5" t="s">
        <v>455</v>
      </c>
      <c r="B245" s="5" t="s">
        <v>456</v>
      </c>
      <c r="C245" s="11">
        <v>0</v>
      </c>
      <c r="D245" s="11">
        <v>0</v>
      </c>
      <c r="E245" s="11">
        <v>0</v>
      </c>
      <c r="F245" s="11">
        <v>0</v>
      </c>
      <c r="G245" s="11">
        <f t="shared" si="23"/>
        <v>0</v>
      </c>
    </row>
    <row r="246" spans="1:7" x14ac:dyDescent="0.2">
      <c r="A246" s="5" t="s">
        <v>457</v>
      </c>
      <c r="B246" s="5" t="s">
        <v>458</v>
      </c>
      <c r="C246" s="11">
        <v>0</v>
      </c>
      <c r="D246" s="11">
        <v>0</v>
      </c>
      <c r="E246" s="11">
        <v>0</v>
      </c>
      <c r="F246" s="11">
        <v>0</v>
      </c>
      <c r="G246" s="11">
        <f t="shared" si="23"/>
        <v>0</v>
      </c>
    </row>
    <row r="247" spans="1:7" x14ac:dyDescent="0.2">
      <c r="A247" s="5" t="s">
        <v>459</v>
      </c>
      <c r="B247" s="5" t="s">
        <v>460</v>
      </c>
      <c r="C247" s="11">
        <v>0</v>
      </c>
      <c r="D247" s="11">
        <v>0</v>
      </c>
      <c r="E247" s="11">
        <v>0</v>
      </c>
      <c r="F247" s="11">
        <v>0</v>
      </c>
      <c r="G247" s="11">
        <f t="shared" si="23"/>
        <v>0</v>
      </c>
    </row>
    <row r="248" spans="1:7" x14ac:dyDescent="0.2">
      <c r="A248" s="5" t="s">
        <v>461</v>
      </c>
      <c r="B248" s="5" t="s">
        <v>462</v>
      </c>
      <c r="C248" s="11">
        <v>0</v>
      </c>
      <c r="D248" s="11">
        <v>0</v>
      </c>
      <c r="E248" s="11">
        <v>0</v>
      </c>
      <c r="F248" s="11">
        <v>0</v>
      </c>
      <c r="G248" s="11">
        <f t="shared" si="23"/>
        <v>0</v>
      </c>
    </row>
    <row r="249" spans="1:7" x14ac:dyDescent="0.2">
      <c r="A249" s="5" t="s">
        <v>463</v>
      </c>
      <c r="B249" s="5" t="s">
        <v>464</v>
      </c>
      <c r="C249" s="11">
        <v>0</v>
      </c>
      <c r="D249" s="11">
        <v>0</v>
      </c>
      <c r="E249" s="11">
        <v>0</v>
      </c>
      <c r="F249" s="11">
        <v>0</v>
      </c>
      <c r="G249" s="11">
        <f t="shared" si="23"/>
        <v>0</v>
      </c>
    </row>
    <row r="250" spans="1:7" x14ac:dyDescent="0.2">
      <c r="A250" s="5" t="s">
        <v>465</v>
      </c>
      <c r="B250" s="5" t="s">
        <v>466</v>
      </c>
      <c r="C250" s="11">
        <v>0</v>
      </c>
      <c r="D250" s="11">
        <v>0</v>
      </c>
      <c r="E250" s="11">
        <v>0</v>
      </c>
      <c r="F250" s="11">
        <v>0</v>
      </c>
      <c r="G250" s="11">
        <f t="shared" si="23"/>
        <v>0</v>
      </c>
    </row>
    <row r="251" spans="1:7" x14ac:dyDescent="0.2">
      <c r="A251" s="5" t="s">
        <v>467</v>
      </c>
      <c r="B251" s="5" t="s">
        <v>468</v>
      </c>
      <c r="C251" s="11">
        <v>0</v>
      </c>
      <c r="D251" s="11">
        <v>0</v>
      </c>
      <c r="E251" s="11">
        <v>0</v>
      </c>
      <c r="F251" s="11">
        <v>0</v>
      </c>
      <c r="G251" s="11">
        <f t="shared" si="23"/>
        <v>0</v>
      </c>
    </row>
    <row r="252" spans="1:7" x14ac:dyDescent="0.2">
      <c r="A252" s="5" t="s">
        <v>469</v>
      </c>
      <c r="B252" s="5" t="s">
        <v>470</v>
      </c>
      <c r="C252" s="11">
        <v>0</v>
      </c>
      <c r="D252" s="11">
        <v>0</v>
      </c>
      <c r="E252" s="11">
        <v>0</v>
      </c>
      <c r="F252" s="11">
        <v>0</v>
      </c>
      <c r="G252" s="11">
        <f t="shared" si="23"/>
        <v>0</v>
      </c>
    </row>
    <row r="253" spans="1:7" x14ac:dyDescent="0.2">
      <c r="A253" s="5" t="s">
        <v>471</v>
      </c>
      <c r="B253" s="5" t="s">
        <v>472</v>
      </c>
      <c r="C253" s="11">
        <v>0</v>
      </c>
      <c r="D253" s="11">
        <v>0</v>
      </c>
      <c r="E253" s="11">
        <v>0</v>
      </c>
      <c r="F253" s="11">
        <v>0</v>
      </c>
      <c r="G253" s="11">
        <f t="shared" si="23"/>
        <v>0</v>
      </c>
    </row>
    <row r="254" spans="1:7" x14ac:dyDescent="0.2">
      <c r="A254" s="5" t="s">
        <v>473</v>
      </c>
      <c r="B254" s="5" t="s">
        <v>474</v>
      </c>
      <c r="C254" s="11">
        <v>0</v>
      </c>
      <c r="D254" s="11">
        <v>0</v>
      </c>
      <c r="E254" s="11">
        <v>0</v>
      </c>
      <c r="F254" s="11">
        <v>0</v>
      </c>
      <c r="G254" s="11">
        <f t="shared" si="23"/>
        <v>0</v>
      </c>
    </row>
    <row r="255" spans="1:7" x14ac:dyDescent="0.2">
      <c r="A255" s="5" t="s">
        <v>475</v>
      </c>
      <c r="B255" s="5" t="s">
        <v>476</v>
      </c>
      <c r="C255" s="11">
        <v>0</v>
      </c>
      <c r="D255" s="11">
        <v>0</v>
      </c>
      <c r="E255" s="11">
        <v>0</v>
      </c>
      <c r="F255" s="11">
        <v>0</v>
      </c>
      <c r="G255" s="11">
        <f t="shared" si="23"/>
        <v>0</v>
      </c>
    </row>
    <row r="256" spans="1:7" x14ac:dyDescent="0.2">
      <c r="A256" s="5" t="s">
        <v>477</v>
      </c>
      <c r="B256" s="5" t="s">
        <v>478</v>
      </c>
      <c r="C256" s="11">
        <v>0</v>
      </c>
      <c r="D256" s="11">
        <v>0</v>
      </c>
      <c r="E256" s="11">
        <v>0</v>
      </c>
      <c r="F256" s="11">
        <v>0</v>
      </c>
      <c r="G256" s="11">
        <f t="shared" si="23"/>
        <v>0</v>
      </c>
    </row>
    <row r="257" spans="1:7" x14ac:dyDescent="0.2">
      <c r="A257" s="5" t="s">
        <v>479</v>
      </c>
      <c r="B257" s="5" t="s">
        <v>480</v>
      </c>
      <c r="C257" s="11">
        <v>0</v>
      </c>
      <c r="D257" s="11">
        <v>0</v>
      </c>
      <c r="E257" s="11">
        <v>0</v>
      </c>
      <c r="F257" s="11">
        <v>0</v>
      </c>
      <c r="G257" s="11">
        <f t="shared" si="23"/>
        <v>0</v>
      </c>
    </row>
    <row r="258" spans="1:7" x14ac:dyDescent="0.2">
      <c r="A258" s="5" t="s">
        <v>481</v>
      </c>
      <c r="B258" s="5" t="s">
        <v>482</v>
      </c>
      <c r="C258" s="11">
        <v>0</v>
      </c>
      <c r="D258" s="11">
        <v>0</v>
      </c>
      <c r="E258" s="11">
        <v>0</v>
      </c>
      <c r="F258" s="11">
        <v>0</v>
      </c>
      <c r="G258" s="11">
        <f t="shared" si="23"/>
        <v>0</v>
      </c>
    </row>
    <row r="259" spans="1:7" x14ac:dyDescent="0.2">
      <c r="A259" s="5" t="s">
        <v>483</v>
      </c>
      <c r="B259" s="5" t="s">
        <v>484</v>
      </c>
      <c r="C259" s="11">
        <v>0</v>
      </c>
      <c r="D259" s="11">
        <v>0</v>
      </c>
      <c r="E259" s="11">
        <v>0</v>
      </c>
      <c r="F259" s="11">
        <v>0</v>
      </c>
      <c r="G259" s="11">
        <f t="shared" si="23"/>
        <v>0</v>
      </c>
    </row>
    <row r="260" spans="1:7" x14ac:dyDescent="0.2">
      <c r="A260" s="5" t="s">
        <v>485</v>
      </c>
      <c r="B260" s="5" t="s">
        <v>486</v>
      </c>
      <c r="C260" s="11">
        <v>0</v>
      </c>
      <c r="D260" s="11">
        <v>0</v>
      </c>
      <c r="E260" s="11">
        <v>0</v>
      </c>
      <c r="F260" s="11">
        <v>0</v>
      </c>
      <c r="G260" s="11">
        <f t="shared" si="23"/>
        <v>0</v>
      </c>
    </row>
    <row r="261" spans="1:7" x14ac:dyDescent="0.2">
      <c r="A261" s="5" t="s">
        <v>487</v>
      </c>
      <c r="B261" s="5" t="s">
        <v>488</v>
      </c>
      <c r="C261" s="11">
        <v>0</v>
      </c>
      <c r="D261" s="11">
        <v>0</v>
      </c>
      <c r="E261" s="11">
        <v>0</v>
      </c>
      <c r="F261" s="11">
        <v>0</v>
      </c>
      <c r="G261" s="11">
        <f t="shared" si="23"/>
        <v>0</v>
      </c>
    </row>
    <row r="262" spans="1:7" x14ac:dyDescent="0.2">
      <c r="A262" s="5" t="s">
        <v>489</v>
      </c>
      <c r="B262" s="5" t="s">
        <v>490</v>
      </c>
      <c r="C262" s="11">
        <v>6809</v>
      </c>
      <c r="D262" s="11">
        <v>0</v>
      </c>
      <c r="E262" s="11">
        <v>0</v>
      </c>
      <c r="F262" s="11">
        <v>0</v>
      </c>
      <c r="G262" s="11">
        <f t="shared" si="23"/>
        <v>0</v>
      </c>
    </row>
    <row r="263" spans="1:7" x14ac:dyDescent="0.2">
      <c r="A263" s="5" t="s">
        <v>491</v>
      </c>
      <c r="B263" s="5" t="s">
        <v>492</v>
      </c>
      <c r="C263" s="11">
        <v>0</v>
      </c>
      <c r="D263" s="11">
        <v>0</v>
      </c>
      <c r="E263" s="11">
        <v>0</v>
      </c>
      <c r="F263" s="11">
        <v>0</v>
      </c>
      <c r="G263" s="11">
        <f t="shared" si="23"/>
        <v>0</v>
      </c>
    </row>
    <row r="264" spans="1:7" x14ac:dyDescent="0.2">
      <c r="A264" s="5" t="s">
        <v>493</v>
      </c>
      <c r="B264" s="5" t="s">
        <v>494</v>
      </c>
      <c r="C264" s="11">
        <v>0</v>
      </c>
      <c r="D264" s="11">
        <v>0</v>
      </c>
      <c r="E264" s="11">
        <v>0</v>
      </c>
      <c r="F264" s="11">
        <v>0</v>
      </c>
      <c r="G264" s="11">
        <f t="shared" si="23"/>
        <v>0</v>
      </c>
    </row>
    <row r="265" spans="1:7" x14ac:dyDescent="0.2">
      <c r="A265" s="5" t="s">
        <v>495</v>
      </c>
      <c r="B265" s="5" t="s">
        <v>496</v>
      </c>
      <c r="C265" s="11">
        <v>0</v>
      </c>
      <c r="D265" s="11">
        <v>0</v>
      </c>
      <c r="E265" s="11">
        <v>0</v>
      </c>
      <c r="F265" s="11">
        <v>0</v>
      </c>
      <c r="G265" s="11">
        <f t="shared" si="23"/>
        <v>0</v>
      </c>
    </row>
    <row r="266" spans="1:7" x14ac:dyDescent="0.2">
      <c r="A266" s="5" t="s">
        <v>497</v>
      </c>
      <c r="B266" s="5" t="s">
        <v>498</v>
      </c>
      <c r="C266" s="11">
        <v>0</v>
      </c>
      <c r="D266" s="11">
        <v>0</v>
      </c>
      <c r="E266" s="11">
        <v>0</v>
      </c>
      <c r="F266" s="11">
        <v>0</v>
      </c>
      <c r="G266" s="11">
        <f t="shared" si="23"/>
        <v>0</v>
      </c>
    </row>
    <row r="267" spans="1:7" x14ac:dyDescent="0.2">
      <c r="A267" s="5" t="s">
        <v>499</v>
      </c>
      <c r="B267" s="5" t="s">
        <v>500</v>
      </c>
      <c r="C267" s="11">
        <v>0</v>
      </c>
      <c r="D267" s="11">
        <v>0</v>
      </c>
      <c r="E267" s="11">
        <v>0</v>
      </c>
      <c r="F267" s="11">
        <v>0</v>
      </c>
      <c r="G267" s="11">
        <f t="shared" si="23"/>
        <v>0</v>
      </c>
    </row>
    <row r="268" spans="1:7" x14ac:dyDescent="0.2">
      <c r="A268" s="5" t="s">
        <v>501</v>
      </c>
      <c r="B268" s="5" t="s">
        <v>502</v>
      </c>
      <c r="C268" s="31">
        <v>0</v>
      </c>
      <c r="D268" s="31">
        <v>0</v>
      </c>
      <c r="E268" s="31">
        <v>0</v>
      </c>
      <c r="F268" s="31">
        <v>0</v>
      </c>
      <c r="G268" s="31">
        <f t="shared" si="23"/>
        <v>0</v>
      </c>
    </row>
    <row r="269" spans="1:7" x14ac:dyDescent="0.2">
      <c r="A269" s="4" t="s">
        <v>503</v>
      </c>
      <c r="B269" s="4" t="s">
        <v>504</v>
      </c>
      <c r="C269" s="39">
        <f t="shared" ref="C269:D269" si="24">SUM(C237:C268)</f>
        <v>6809</v>
      </c>
      <c r="D269" s="39">
        <f t="shared" si="24"/>
        <v>0</v>
      </c>
      <c r="E269" s="39">
        <f>SUM(E237:E268)</f>
        <v>0</v>
      </c>
      <c r="F269" s="39">
        <f>SUM(F237:F268)</f>
        <v>0</v>
      </c>
      <c r="G269" s="39">
        <f>SUM(G237:G268)</f>
        <v>0</v>
      </c>
    </row>
    <row r="270" spans="1:7" x14ac:dyDescent="0.2">
      <c r="A270" s="4" t="s">
        <v>505</v>
      </c>
      <c r="B270" s="4" t="s">
        <v>506</v>
      </c>
      <c r="C270" s="20">
        <f t="shared" ref="C270:D270" si="25">C269+C234+C214+C201+C190</f>
        <v>11674</v>
      </c>
      <c r="D270" s="20">
        <f t="shared" si="25"/>
        <v>5236</v>
      </c>
      <c r="E270" s="20">
        <f>E269+E234+E214+E201+E190</f>
        <v>0</v>
      </c>
      <c r="F270" s="20">
        <f>F269+F234+F214+F201+F190</f>
        <v>0</v>
      </c>
      <c r="G270" s="20">
        <f>G269+G234+G214+G201+G190</f>
        <v>0</v>
      </c>
    </row>
    <row r="271" spans="1:7" x14ac:dyDescent="0.2">
      <c r="A271" s="6"/>
      <c r="B271" s="6"/>
      <c r="C271" s="10"/>
      <c r="D271" s="10"/>
      <c r="E271" s="10"/>
      <c r="F271" s="10"/>
      <c r="G271" s="10"/>
    </row>
    <row r="272" spans="1:7" x14ac:dyDescent="0.2">
      <c r="A272" s="4" t="s">
        <v>507</v>
      </c>
      <c r="B272" s="4" t="s">
        <v>508</v>
      </c>
      <c r="C272" s="9"/>
      <c r="D272" s="9"/>
      <c r="E272" s="9"/>
      <c r="F272" s="9"/>
      <c r="G272" s="9"/>
    </row>
    <row r="273" spans="1:7" x14ac:dyDescent="0.2">
      <c r="A273" s="5" t="s">
        <v>509</v>
      </c>
      <c r="B273" s="5" t="s">
        <v>510</v>
      </c>
      <c r="C273" s="11">
        <v>0</v>
      </c>
      <c r="D273" s="11">
        <v>2879</v>
      </c>
      <c r="E273" s="11">
        <v>0</v>
      </c>
      <c r="F273" s="11">
        <v>0</v>
      </c>
      <c r="G273" s="11">
        <f t="shared" ref="G273:G317" si="26">F273-E273</f>
        <v>0</v>
      </c>
    </row>
    <row r="274" spans="1:7" x14ac:dyDescent="0.2">
      <c r="A274" s="5" t="s">
        <v>511</v>
      </c>
      <c r="B274" s="5" t="s">
        <v>512</v>
      </c>
      <c r="C274" s="11">
        <v>0</v>
      </c>
      <c r="D274" s="11">
        <v>0</v>
      </c>
      <c r="E274" s="11">
        <v>0</v>
      </c>
      <c r="F274" s="11">
        <v>0</v>
      </c>
      <c r="G274" s="11">
        <f t="shared" si="26"/>
        <v>0</v>
      </c>
    </row>
    <row r="275" spans="1:7" x14ac:dyDescent="0.2">
      <c r="A275" s="5" t="s">
        <v>513</v>
      </c>
      <c r="B275" s="5" t="s">
        <v>514</v>
      </c>
      <c r="C275" s="11">
        <v>4618.59</v>
      </c>
      <c r="D275" s="11">
        <v>0</v>
      </c>
      <c r="E275" s="11">
        <v>0</v>
      </c>
      <c r="F275" s="11">
        <v>0</v>
      </c>
      <c r="G275" s="11">
        <f t="shared" si="26"/>
        <v>0</v>
      </c>
    </row>
    <row r="276" spans="1:7" x14ac:dyDescent="0.2">
      <c r="A276" s="5" t="s">
        <v>515</v>
      </c>
      <c r="B276" s="5" t="s">
        <v>516</v>
      </c>
      <c r="C276" s="11">
        <v>3967.2</v>
      </c>
      <c r="D276" s="11">
        <v>3967</v>
      </c>
      <c r="E276" s="11">
        <v>0</v>
      </c>
      <c r="F276" s="11">
        <v>0</v>
      </c>
      <c r="G276" s="11">
        <f t="shared" si="26"/>
        <v>0</v>
      </c>
    </row>
    <row r="277" spans="1:7" x14ac:dyDescent="0.2">
      <c r="A277" s="5" t="s">
        <v>517</v>
      </c>
      <c r="B277" s="5" t="s">
        <v>518</v>
      </c>
      <c r="C277" s="11">
        <v>25751.759999999998</v>
      </c>
      <c r="D277" s="11">
        <v>29016.85</v>
      </c>
      <c r="E277" s="11">
        <v>0</v>
      </c>
      <c r="F277" s="11">
        <v>0</v>
      </c>
      <c r="G277" s="11">
        <f t="shared" si="26"/>
        <v>0</v>
      </c>
    </row>
    <row r="278" spans="1:7" x14ac:dyDescent="0.2">
      <c r="A278" s="5" t="s">
        <v>519</v>
      </c>
      <c r="B278" s="5" t="s">
        <v>520</v>
      </c>
      <c r="C278" s="11">
        <v>0</v>
      </c>
      <c r="D278" s="11">
        <v>0</v>
      </c>
      <c r="E278" s="11">
        <v>0</v>
      </c>
      <c r="F278" s="11">
        <v>0</v>
      </c>
      <c r="G278" s="11">
        <f t="shared" si="26"/>
        <v>0</v>
      </c>
    </row>
    <row r="279" spans="1:7" x14ac:dyDescent="0.2">
      <c r="A279" s="5" t="s">
        <v>521</v>
      </c>
      <c r="B279" s="5" t="s">
        <v>522</v>
      </c>
      <c r="C279" s="11">
        <v>0</v>
      </c>
      <c r="D279" s="11">
        <v>0</v>
      </c>
      <c r="E279" s="11">
        <v>0</v>
      </c>
      <c r="F279" s="11">
        <v>0</v>
      </c>
      <c r="G279" s="11">
        <f t="shared" si="26"/>
        <v>0</v>
      </c>
    </row>
    <row r="280" spans="1:7" x14ac:dyDescent="0.2">
      <c r="A280" s="5" t="s">
        <v>523</v>
      </c>
      <c r="B280" s="5" t="s">
        <v>524</v>
      </c>
      <c r="C280" s="11">
        <v>0</v>
      </c>
      <c r="D280" s="11">
        <v>0</v>
      </c>
      <c r="E280" s="11">
        <v>0</v>
      </c>
      <c r="F280" s="11">
        <v>0</v>
      </c>
      <c r="G280" s="11">
        <f t="shared" si="26"/>
        <v>0</v>
      </c>
    </row>
    <row r="281" spans="1:7" x14ac:dyDescent="0.2">
      <c r="A281" s="5" t="s">
        <v>525</v>
      </c>
      <c r="B281" s="5" t="s">
        <v>526</v>
      </c>
      <c r="C281" s="11">
        <v>0</v>
      </c>
      <c r="D281" s="11">
        <v>0</v>
      </c>
      <c r="E281" s="11">
        <v>0</v>
      </c>
      <c r="F281" s="11">
        <v>0</v>
      </c>
      <c r="G281" s="11">
        <f t="shared" si="26"/>
        <v>0</v>
      </c>
    </row>
    <row r="282" spans="1:7" x14ac:dyDescent="0.2">
      <c r="A282" s="5" t="s">
        <v>527</v>
      </c>
      <c r="B282" s="5" t="s">
        <v>528</v>
      </c>
      <c r="C282" s="11">
        <v>0</v>
      </c>
      <c r="D282" s="11">
        <v>0</v>
      </c>
      <c r="E282" s="11">
        <v>0</v>
      </c>
      <c r="F282" s="11">
        <v>0</v>
      </c>
      <c r="G282" s="11">
        <f t="shared" si="26"/>
        <v>0</v>
      </c>
    </row>
    <row r="283" spans="1:7" x14ac:dyDescent="0.2">
      <c r="A283" s="5" t="s">
        <v>529</v>
      </c>
      <c r="B283" s="5" t="s">
        <v>530</v>
      </c>
      <c r="C283" s="11">
        <v>0</v>
      </c>
      <c r="D283" s="11">
        <v>0</v>
      </c>
      <c r="E283" s="11">
        <v>0</v>
      </c>
      <c r="F283" s="11">
        <v>0</v>
      </c>
      <c r="G283" s="11">
        <f t="shared" si="26"/>
        <v>0</v>
      </c>
    </row>
    <row r="284" spans="1:7" x14ac:dyDescent="0.2">
      <c r="A284" s="5" t="s">
        <v>531</v>
      </c>
      <c r="B284" s="5" t="s">
        <v>532</v>
      </c>
      <c r="C284" s="11">
        <v>0</v>
      </c>
      <c r="D284" s="11">
        <v>0</v>
      </c>
      <c r="E284" s="11">
        <v>0</v>
      </c>
      <c r="F284" s="11">
        <v>0</v>
      </c>
      <c r="G284" s="11">
        <f t="shared" si="26"/>
        <v>0</v>
      </c>
    </row>
    <row r="285" spans="1:7" x14ac:dyDescent="0.2">
      <c r="A285" s="5" t="s">
        <v>533</v>
      </c>
      <c r="B285" s="5" t="s">
        <v>534</v>
      </c>
      <c r="C285" s="11">
        <v>132217.63</v>
      </c>
      <c r="D285" s="11">
        <v>0</v>
      </c>
      <c r="E285" s="11">
        <v>0</v>
      </c>
      <c r="F285" s="11">
        <v>0</v>
      </c>
      <c r="G285" s="11">
        <f t="shared" si="26"/>
        <v>0</v>
      </c>
    </row>
    <row r="286" spans="1:7" x14ac:dyDescent="0.2">
      <c r="A286" s="5" t="s">
        <v>535</v>
      </c>
      <c r="B286" s="5" t="s">
        <v>536</v>
      </c>
      <c r="C286" s="11">
        <v>0</v>
      </c>
      <c r="D286" s="11">
        <v>0</v>
      </c>
      <c r="E286" s="11">
        <v>0</v>
      </c>
      <c r="F286" s="11">
        <v>0</v>
      </c>
      <c r="G286" s="11">
        <f t="shared" si="26"/>
        <v>0</v>
      </c>
    </row>
    <row r="287" spans="1:7" x14ac:dyDescent="0.2">
      <c r="A287" s="5" t="s">
        <v>537</v>
      </c>
      <c r="B287" s="5" t="s">
        <v>538</v>
      </c>
      <c r="C287" s="11">
        <v>0</v>
      </c>
      <c r="D287" s="11">
        <v>0</v>
      </c>
      <c r="E287" s="11">
        <v>0</v>
      </c>
      <c r="F287" s="11">
        <v>0</v>
      </c>
      <c r="G287" s="11">
        <f t="shared" si="26"/>
        <v>0</v>
      </c>
    </row>
    <row r="288" spans="1:7" x14ac:dyDescent="0.2">
      <c r="A288" s="5" t="s">
        <v>539</v>
      </c>
      <c r="B288" s="5" t="s">
        <v>540</v>
      </c>
      <c r="C288" s="11">
        <v>62830.19</v>
      </c>
      <c r="D288" s="11">
        <v>0</v>
      </c>
      <c r="E288" s="11">
        <v>0</v>
      </c>
      <c r="F288" s="11">
        <v>0</v>
      </c>
      <c r="G288" s="11">
        <f t="shared" si="26"/>
        <v>0</v>
      </c>
    </row>
    <row r="289" spans="1:7" x14ac:dyDescent="0.2">
      <c r="A289" s="5" t="s">
        <v>541</v>
      </c>
      <c r="B289" s="5" t="s">
        <v>542</v>
      </c>
      <c r="C289" s="11">
        <v>0</v>
      </c>
      <c r="D289" s="11">
        <v>0</v>
      </c>
      <c r="E289" s="11">
        <v>0</v>
      </c>
      <c r="F289" s="11">
        <v>0</v>
      </c>
      <c r="G289" s="11">
        <f t="shared" si="26"/>
        <v>0</v>
      </c>
    </row>
    <row r="290" spans="1:7" x14ac:dyDescent="0.2">
      <c r="A290" s="5" t="s">
        <v>543</v>
      </c>
      <c r="B290" s="5" t="s">
        <v>544</v>
      </c>
      <c r="C290" s="11">
        <v>0</v>
      </c>
      <c r="D290" s="11">
        <v>0</v>
      </c>
      <c r="E290" s="11">
        <v>0</v>
      </c>
      <c r="F290" s="11">
        <v>0</v>
      </c>
      <c r="G290" s="11">
        <f t="shared" si="26"/>
        <v>0</v>
      </c>
    </row>
    <row r="291" spans="1:7" x14ac:dyDescent="0.2">
      <c r="A291" s="5" t="s">
        <v>545</v>
      </c>
      <c r="B291" s="5" t="s">
        <v>546</v>
      </c>
      <c r="C291" s="11">
        <v>0</v>
      </c>
      <c r="D291" s="11">
        <v>0</v>
      </c>
      <c r="E291" s="11">
        <v>0</v>
      </c>
      <c r="F291" s="11">
        <v>0</v>
      </c>
      <c r="G291" s="11">
        <f t="shared" si="26"/>
        <v>0</v>
      </c>
    </row>
    <row r="292" spans="1:7" x14ac:dyDescent="0.2">
      <c r="A292" s="5" t="s">
        <v>547</v>
      </c>
      <c r="B292" s="5" t="s">
        <v>548</v>
      </c>
      <c r="C292" s="11">
        <v>0</v>
      </c>
      <c r="D292" s="11">
        <v>0</v>
      </c>
      <c r="E292" s="11">
        <v>0</v>
      </c>
      <c r="F292" s="11">
        <v>0</v>
      </c>
      <c r="G292" s="11">
        <f t="shared" si="26"/>
        <v>0</v>
      </c>
    </row>
    <row r="293" spans="1:7" x14ac:dyDescent="0.2">
      <c r="A293" s="5" t="s">
        <v>549</v>
      </c>
      <c r="B293" s="5" t="s">
        <v>550</v>
      </c>
      <c r="C293" s="11">
        <v>0</v>
      </c>
      <c r="D293" s="11">
        <v>0</v>
      </c>
      <c r="E293" s="11">
        <v>0</v>
      </c>
      <c r="F293" s="11">
        <v>0</v>
      </c>
      <c r="G293" s="11">
        <f t="shared" si="26"/>
        <v>0</v>
      </c>
    </row>
    <row r="294" spans="1:7" x14ac:dyDescent="0.2">
      <c r="A294" s="5" t="s">
        <v>551</v>
      </c>
      <c r="B294" s="5" t="s">
        <v>552</v>
      </c>
      <c r="C294" s="11">
        <v>0</v>
      </c>
      <c r="D294" s="11">
        <v>0</v>
      </c>
      <c r="E294" s="11">
        <v>0</v>
      </c>
      <c r="F294" s="11">
        <v>0</v>
      </c>
      <c r="G294" s="11">
        <f t="shared" si="26"/>
        <v>0</v>
      </c>
    </row>
    <row r="295" spans="1:7" x14ac:dyDescent="0.2">
      <c r="A295" s="5" t="s">
        <v>553</v>
      </c>
      <c r="B295" s="5" t="s">
        <v>554</v>
      </c>
      <c r="C295" s="11">
        <v>0</v>
      </c>
      <c r="D295" s="11">
        <v>0</v>
      </c>
      <c r="E295" s="11">
        <v>0</v>
      </c>
      <c r="F295" s="11">
        <v>0</v>
      </c>
      <c r="G295" s="11">
        <f t="shared" si="26"/>
        <v>0</v>
      </c>
    </row>
    <row r="296" spans="1:7" x14ac:dyDescent="0.2">
      <c r="A296" s="5" t="s">
        <v>555</v>
      </c>
      <c r="B296" s="5" t="s">
        <v>556</v>
      </c>
      <c r="C296" s="11">
        <v>0</v>
      </c>
      <c r="D296" s="11">
        <v>0</v>
      </c>
      <c r="E296" s="11">
        <v>0</v>
      </c>
      <c r="F296" s="11">
        <v>0</v>
      </c>
      <c r="G296" s="11">
        <f t="shared" si="26"/>
        <v>0</v>
      </c>
    </row>
    <row r="297" spans="1:7" x14ac:dyDescent="0.2">
      <c r="A297" s="5" t="s">
        <v>557</v>
      </c>
      <c r="B297" s="5" t="s">
        <v>558</v>
      </c>
      <c r="C297" s="11">
        <v>0</v>
      </c>
      <c r="D297" s="11">
        <v>0</v>
      </c>
      <c r="E297" s="11">
        <v>0</v>
      </c>
      <c r="F297" s="11">
        <v>0</v>
      </c>
      <c r="G297" s="11">
        <f t="shared" si="26"/>
        <v>0</v>
      </c>
    </row>
    <row r="298" spans="1:7" x14ac:dyDescent="0.2">
      <c r="A298" s="5" t="s">
        <v>559</v>
      </c>
      <c r="B298" s="5" t="s">
        <v>560</v>
      </c>
      <c r="C298" s="11">
        <v>0</v>
      </c>
      <c r="D298" s="11">
        <v>0</v>
      </c>
      <c r="E298" s="11">
        <v>0</v>
      </c>
      <c r="F298" s="11">
        <v>0</v>
      </c>
      <c r="G298" s="11">
        <f t="shared" si="26"/>
        <v>0</v>
      </c>
    </row>
    <row r="299" spans="1:7" x14ac:dyDescent="0.2">
      <c r="A299" s="5" t="s">
        <v>561</v>
      </c>
      <c r="B299" s="5" t="s">
        <v>562</v>
      </c>
      <c r="C299" s="11">
        <v>0</v>
      </c>
      <c r="D299" s="11">
        <v>0</v>
      </c>
      <c r="E299" s="11">
        <v>0</v>
      </c>
      <c r="F299" s="11">
        <v>0</v>
      </c>
      <c r="G299" s="11">
        <f t="shared" si="26"/>
        <v>0</v>
      </c>
    </row>
    <row r="300" spans="1:7" x14ac:dyDescent="0.2">
      <c r="A300" s="5" t="s">
        <v>563</v>
      </c>
      <c r="B300" s="5" t="s">
        <v>564</v>
      </c>
      <c r="C300" s="11">
        <v>0</v>
      </c>
      <c r="D300" s="11">
        <v>0</v>
      </c>
      <c r="E300" s="11">
        <v>0</v>
      </c>
      <c r="F300" s="11">
        <v>0</v>
      </c>
      <c r="G300" s="11">
        <f t="shared" si="26"/>
        <v>0</v>
      </c>
    </row>
    <row r="301" spans="1:7" x14ac:dyDescent="0.2">
      <c r="A301" s="5" t="s">
        <v>565</v>
      </c>
      <c r="B301" s="5" t="s">
        <v>566</v>
      </c>
      <c r="C301" s="11">
        <v>0</v>
      </c>
      <c r="D301" s="11">
        <v>0</v>
      </c>
      <c r="E301" s="11">
        <v>0</v>
      </c>
      <c r="F301" s="11">
        <v>0</v>
      </c>
      <c r="G301" s="11">
        <f t="shared" si="26"/>
        <v>0</v>
      </c>
    </row>
    <row r="302" spans="1:7" x14ac:dyDescent="0.2">
      <c r="A302" s="5" t="s">
        <v>567</v>
      </c>
      <c r="B302" s="5" t="s">
        <v>568</v>
      </c>
      <c r="C302" s="11">
        <v>0</v>
      </c>
      <c r="D302" s="11">
        <v>0</v>
      </c>
      <c r="E302" s="11">
        <v>0</v>
      </c>
      <c r="F302" s="11">
        <v>0</v>
      </c>
      <c r="G302" s="11">
        <f t="shared" si="26"/>
        <v>0</v>
      </c>
    </row>
    <row r="303" spans="1:7" x14ac:dyDescent="0.2">
      <c r="A303" s="5" t="s">
        <v>569</v>
      </c>
      <c r="B303" s="5" t="s">
        <v>570</v>
      </c>
      <c r="C303" s="11">
        <v>0</v>
      </c>
      <c r="D303" s="11">
        <v>0</v>
      </c>
      <c r="E303" s="11">
        <v>0</v>
      </c>
      <c r="F303" s="11">
        <v>0</v>
      </c>
      <c r="G303" s="11">
        <f t="shared" si="26"/>
        <v>0</v>
      </c>
    </row>
    <row r="304" spans="1:7" x14ac:dyDescent="0.2">
      <c r="A304" s="5" t="s">
        <v>571</v>
      </c>
      <c r="B304" s="5" t="s">
        <v>572</v>
      </c>
      <c r="C304" s="11">
        <v>0</v>
      </c>
      <c r="D304" s="11">
        <v>0</v>
      </c>
      <c r="E304" s="11">
        <v>0</v>
      </c>
      <c r="F304" s="11">
        <v>0</v>
      </c>
      <c r="G304" s="11">
        <f t="shared" si="26"/>
        <v>0</v>
      </c>
    </row>
    <row r="305" spans="1:7" x14ac:dyDescent="0.2">
      <c r="A305" s="5" t="s">
        <v>573</v>
      </c>
      <c r="B305" s="5" t="s">
        <v>574</v>
      </c>
      <c r="C305" s="11">
        <v>0</v>
      </c>
      <c r="D305" s="11">
        <v>0</v>
      </c>
      <c r="E305" s="11">
        <v>0</v>
      </c>
      <c r="F305" s="11">
        <v>0</v>
      </c>
      <c r="G305" s="11">
        <f t="shared" si="26"/>
        <v>0</v>
      </c>
    </row>
    <row r="306" spans="1:7" x14ac:dyDescent="0.2">
      <c r="A306" s="5" t="s">
        <v>575</v>
      </c>
      <c r="B306" s="5" t="s">
        <v>576</v>
      </c>
      <c r="C306" s="11">
        <v>0</v>
      </c>
      <c r="D306" s="11">
        <v>0</v>
      </c>
      <c r="E306" s="11">
        <v>0</v>
      </c>
      <c r="F306" s="11">
        <v>0</v>
      </c>
      <c r="G306" s="11">
        <f t="shared" si="26"/>
        <v>0</v>
      </c>
    </row>
    <row r="307" spans="1:7" x14ac:dyDescent="0.2">
      <c r="A307" s="5" t="s">
        <v>577</v>
      </c>
      <c r="B307" s="5" t="s">
        <v>578</v>
      </c>
      <c r="C307" s="11">
        <v>0</v>
      </c>
      <c r="D307" s="11">
        <v>0</v>
      </c>
      <c r="E307" s="11">
        <v>0</v>
      </c>
      <c r="F307" s="11">
        <v>0</v>
      </c>
      <c r="G307" s="11">
        <f t="shared" si="26"/>
        <v>0</v>
      </c>
    </row>
    <row r="308" spans="1:7" x14ac:dyDescent="0.2">
      <c r="A308" s="5" t="s">
        <v>579</v>
      </c>
      <c r="B308" s="5" t="s">
        <v>580</v>
      </c>
      <c r="C308" s="11">
        <v>0</v>
      </c>
      <c r="D308" s="11">
        <v>0</v>
      </c>
      <c r="E308" s="11">
        <v>0</v>
      </c>
      <c r="F308" s="11">
        <v>0</v>
      </c>
      <c r="G308" s="11">
        <f t="shared" si="26"/>
        <v>0</v>
      </c>
    </row>
    <row r="309" spans="1:7" x14ac:dyDescent="0.2">
      <c r="A309" s="5" t="s">
        <v>581</v>
      </c>
      <c r="B309" s="5" t="s">
        <v>582</v>
      </c>
      <c r="C309" s="11">
        <v>0</v>
      </c>
      <c r="D309" s="11">
        <v>0</v>
      </c>
      <c r="E309" s="11">
        <v>0</v>
      </c>
      <c r="F309" s="11">
        <v>0</v>
      </c>
      <c r="G309" s="11">
        <f t="shared" si="26"/>
        <v>0</v>
      </c>
    </row>
    <row r="310" spans="1:7" x14ac:dyDescent="0.2">
      <c r="A310" s="5" t="s">
        <v>583</v>
      </c>
      <c r="B310" s="5" t="s">
        <v>584</v>
      </c>
      <c r="C310" s="11">
        <v>0</v>
      </c>
      <c r="D310" s="11">
        <v>0</v>
      </c>
      <c r="E310" s="11">
        <v>0</v>
      </c>
      <c r="F310" s="11">
        <v>0</v>
      </c>
      <c r="G310" s="11">
        <f t="shared" si="26"/>
        <v>0</v>
      </c>
    </row>
    <row r="311" spans="1:7" x14ac:dyDescent="0.2">
      <c r="A311" s="5" t="s">
        <v>585</v>
      </c>
      <c r="B311" s="5" t="s">
        <v>586</v>
      </c>
      <c r="C311" s="11">
        <v>0</v>
      </c>
      <c r="D311" s="11">
        <v>0</v>
      </c>
      <c r="E311" s="11">
        <v>0</v>
      </c>
      <c r="F311" s="11">
        <v>0</v>
      </c>
      <c r="G311" s="11">
        <f t="shared" si="26"/>
        <v>0</v>
      </c>
    </row>
    <row r="312" spans="1:7" x14ac:dyDescent="0.2">
      <c r="A312" s="5" t="s">
        <v>587</v>
      </c>
      <c r="B312" s="5" t="s">
        <v>588</v>
      </c>
      <c r="C312" s="11">
        <v>0</v>
      </c>
      <c r="D312" s="11">
        <v>0</v>
      </c>
      <c r="E312" s="11">
        <v>0</v>
      </c>
      <c r="F312" s="11">
        <v>0</v>
      </c>
      <c r="G312" s="11">
        <f t="shared" si="26"/>
        <v>0</v>
      </c>
    </row>
    <row r="313" spans="1:7" x14ac:dyDescent="0.2">
      <c r="A313" s="5" t="s">
        <v>589</v>
      </c>
      <c r="B313" s="5" t="s">
        <v>590</v>
      </c>
      <c r="C313" s="11">
        <v>0</v>
      </c>
      <c r="D313" s="11">
        <v>0</v>
      </c>
      <c r="E313" s="11">
        <v>0</v>
      </c>
      <c r="F313" s="11">
        <v>0</v>
      </c>
      <c r="G313" s="11">
        <f t="shared" si="26"/>
        <v>0</v>
      </c>
    </row>
    <row r="314" spans="1:7" x14ac:dyDescent="0.2">
      <c r="A314" s="5" t="s">
        <v>591</v>
      </c>
      <c r="B314" s="5" t="s">
        <v>592</v>
      </c>
      <c r="C314" s="11">
        <v>0</v>
      </c>
      <c r="D314" s="11">
        <v>0</v>
      </c>
      <c r="E314" s="11">
        <v>0</v>
      </c>
      <c r="F314" s="11">
        <v>0</v>
      </c>
      <c r="G314" s="11">
        <f t="shared" si="26"/>
        <v>0</v>
      </c>
    </row>
    <row r="315" spans="1:7" x14ac:dyDescent="0.2">
      <c r="A315" s="5" t="s">
        <v>593</v>
      </c>
      <c r="B315" s="5" t="s">
        <v>594</v>
      </c>
      <c r="C315" s="11">
        <v>0</v>
      </c>
      <c r="D315" s="11">
        <v>0</v>
      </c>
      <c r="E315" s="11">
        <v>0</v>
      </c>
      <c r="F315" s="11">
        <v>0</v>
      </c>
      <c r="G315" s="11">
        <f t="shared" si="26"/>
        <v>0</v>
      </c>
    </row>
    <row r="316" spans="1:7" x14ac:dyDescent="0.2">
      <c r="A316" s="5" t="s">
        <v>595</v>
      </c>
      <c r="B316" s="5" t="s">
        <v>596</v>
      </c>
      <c r="C316" s="11">
        <v>0</v>
      </c>
      <c r="D316" s="11">
        <v>0</v>
      </c>
      <c r="E316" s="11">
        <v>0</v>
      </c>
      <c r="F316" s="11">
        <v>0</v>
      </c>
      <c r="G316" s="11">
        <f t="shared" si="26"/>
        <v>0</v>
      </c>
    </row>
    <row r="317" spans="1:7" x14ac:dyDescent="0.2">
      <c r="A317" s="5" t="s">
        <v>597</v>
      </c>
      <c r="B317" s="5" t="s">
        <v>596</v>
      </c>
      <c r="C317" s="31">
        <v>0</v>
      </c>
      <c r="D317" s="31">
        <v>0</v>
      </c>
      <c r="E317" s="31">
        <v>0</v>
      </c>
      <c r="F317" s="31">
        <v>0</v>
      </c>
      <c r="G317" s="31">
        <f t="shared" si="26"/>
        <v>0</v>
      </c>
    </row>
    <row r="318" spans="1:7" x14ac:dyDescent="0.2">
      <c r="A318" s="4" t="s">
        <v>598</v>
      </c>
      <c r="B318" s="4" t="s">
        <v>599</v>
      </c>
      <c r="C318" s="20">
        <f t="shared" ref="C318:D318" si="27">SUM(C273:C317)</f>
        <v>229385.37</v>
      </c>
      <c r="D318" s="20">
        <f t="shared" si="27"/>
        <v>35862.85</v>
      </c>
      <c r="E318" s="20">
        <f>SUM(E273:E317)</f>
        <v>0</v>
      </c>
      <c r="F318" s="20">
        <f>SUM(F273:F317)</f>
        <v>0</v>
      </c>
      <c r="G318" s="20">
        <f>SUM(G273:G317)</f>
        <v>0</v>
      </c>
    </row>
    <row r="319" spans="1:7" x14ac:dyDescent="0.2">
      <c r="A319" s="6"/>
      <c r="B319" s="6"/>
      <c r="C319" s="10"/>
      <c r="D319" s="10"/>
      <c r="E319" s="10"/>
      <c r="F319" s="10"/>
      <c r="G319" s="10"/>
    </row>
    <row r="320" spans="1:7" s="16" customFormat="1" x14ac:dyDescent="0.2">
      <c r="A320" s="4" t="s">
        <v>600</v>
      </c>
      <c r="B320" s="4" t="s">
        <v>601</v>
      </c>
      <c r="C320" s="17"/>
      <c r="D320" s="17"/>
      <c r="E320" s="17"/>
      <c r="F320" s="17"/>
      <c r="G320" s="17"/>
    </row>
    <row r="321" spans="1:7" x14ac:dyDescent="0.2">
      <c r="A321" s="5" t="s">
        <v>602</v>
      </c>
      <c r="B321" s="5" t="s">
        <v>603</v>
      </c>
      <c r="C321" s="11">
        <v>0</v>
      </c>
      <c r="D321" s="11">
        <v>0</v>
      </c>
      <c r="E321" s="11">
        <v>0</v>
      </c>
      <c r="F321" s="11">
        <v>0</v>
      </c>
      <c r="G321" s="11">
        <f t="shared" ref="G321:G330" si="28">F321-E321</f>
        <v>0</v>
      </c>
    </row>
    <row r="322" spans="1:7" x14ac:dyDescent="0.2">
      <c r="A322" s="5" t="s">
        <v>604</v>
      </c>
      <c r="B322" s="5" t="s">
        <v>605</v>
      </c>
      <c r="C322" s="11">
        <v>0</v>
      </c>
      <c r="D322" s="11">
        <v>0</v>
      </c>
      <c r="E322" s="11">
        <v>0</v>
      </c>
      <c r="F322" s="11">
        <v>0</v>
      </c>
      <c r="G322" s="11">
        <f t="shared" si="28"/>
        <v>0</v>
      </c>
    </row>
    <row r="323" spans="1:7" x14ac:dyDescent="0.2">
      <c r="A323" s="5" t="s">
        <v>606</v>
      </c>
      <c r="B323" s="5" t="s">
        <v>607</v>
      </c>
      <c r="C323" s="11">
        <v>0</v>
      </c>
      <c r="D323" s="11">
        <v>0</v>
      </c>
      <c r="E323" s="11">
        <v>0</v>
      </c>
      <c r="F323" s="11">
        <v>0</v>
      </c>
      <c r="G323" s="11">
        <f t="shared" si="28"/>
        <v>0</v>
      </c>
    </row>
    <row r="324" spans="1:7" x14ac:dyDescent="0.2">
      <c r="A324" s="5" t="s">
        <v>608</v>
      </c>
      <c r="B324" s="5" t="s">
        <v>609</v>
      </c>
      <c r="C324" s="11">
        <v>0</v>
      </c>
      <c r="D324" s="11">
        <v>0</v>
      </c>
      <c r="E324" s="11">
        <v>0</v>
      </c>
      <c r="F324" s="11">
        <v>0</v>
      </c>
      <c r="G324" s="11">
        <f t="shared" si="28"/>
        <v>0</v>
      </c>
    </row>
    <row r="325" spans="1:7" x14ac:dyDescent="0.2">
      <c r="A325" s="5" t="s">
        <v>610</v>
      </c>
      <c r="B325" s="5" t="s">
        <v>611</v>
      </c>
      <c r="C325" s="11">
        <v>0</v>
      </c>
      <c r="D325" s="11">
        <v>0</v>
      </c>
      <c r="E325" s="11">
        <v>0</v>
      </c>
      <c r="F325" s="11">
        <v>0</v>
      </c>
      <c r="G325" s="11">
        <f t="shared" si="28"/>
        <v>0</v>
      </c>
    </row>
    <row r="326" spans="1:7" x14ac:dyDescent="0.2">
      <c r="A326" s="5" t="s">
        <v>612</v>
      </c>
      <c r="B326" s="5" t="s">
        <v>613</v>
      </c>
      <c r="C326" s="11">
        <v>0</v>
      </c>
      <c r="D326" s="11">
        <v>0</v>
      </c>
      <c r="E326" s="11">
        <v>0</v>
      </c>
      <c r="F326" s="11">
        <v>0</v>
      </c>
      <c r="G326" s="11">
        <f t="shared" si="28"/>
        <v>0</v>
      </c>
    </row>
    <row r="327" spans="1:7" x14ac:dyDescent="0.2">
      <c r="A327" s="5" t="s">
        <v>614</v>
      </c>
      <c r="B327" s="5" t="s">
        <v>615</v>
      </c>
      <c r="C327" s="11">
        <v>0</v>
      </c>
      <c r="D327" s="11">
        <v>0</v>
      </c>
      <c r="E327" s="11">
        <v>0</v>
      </c>
      <c r="F327" s="11">
        <v>0</v>
      </c>
      <c r="G327" s="11">
        <f t="shared" si="28"/>
        <v>0</v>
      </c>
    </row>
    <row r="328" spans="1:7" x14ac:dyDescent="0.2">
      <c r="A328" s="5" t="s">
        <v>616</v>
      </c>
      <c r="B328" s="5" t="s">
        <v>617</v>
      </c>
      <c r="C328" s="11">
        <v>0</v>
      </c>
      <c r="D328" s="11">
        <v>0</v>
      </c>
      <c r="E328" s="11">
        <v>0</v>
      </c>
      <c r="F328" s="11">
        <v>0</v>
      </c>
      <c r="G328" s="11">
        <f t="shared" si="28"/>
        <v>0</v>
      </c>
    </row>
    <row r="329" spans="1:7" x14ac:dyDescent="0.2">
      <c r="A329" s="5" t="s">
        <v>618</v>
      </c>
      <c r="B329" s="5" t="s">
        <v>619</v>
      </c>
      <c r="C329" s="11">
        <v>0</v>
      </c>
      <c r="D329" s="11">
        <v>0</v>
      </c>
      <c r="E329" s="11">
        <v>0</v>
      </c>
      <c r="F329" s="11">
        <v>0</v>
      </c>
      <c r="G329" s="11">
        <f t="shared" si="28"/>
        <v>0</v>
      </c>
    </row>
    <row r="330" spans="1:7" x14ac:dyDescent="0.2">
      <c r="A330" s="5" t="s">
        <v>620</v>
      </c>
      <c r="B330" s="5" t="s">
        <v>621</v>
      </c>
      <c r="C330" s="31">
        <v>0</v>
      </c>
      <c r="D330" s="31">
        <v>0</v>
      </c>
      <c r="E330" s="31">
        <v>0</v>
      </c>
      <c r="F330" s="31">
        <v>0</v>
      </c>
      <c r="G330" s="31">
        <f t="shared" si="28"/>
        <v>0</v>
      </c>
    </row>
    <row r="331" spans="1:7" x14ac:dyDescent="0.2">
      <c r="A331" s="4" t="s">
        <v>622</v>
      </c>
      <c r="B331" s="4" t="s">
        <v>623</v>
      </c>
      <c r="C331" s="20">
        <f t="shared" ref="C331:D331" si="29">SUM(C321:C330)</f>
        <v>0</v>
      </c>
      <c r="D331" s="20">
        <f t="shared" si="29"/>
        <v>0</v>
      </c>
      <c r="E331" s="20">
        <f>SUM(E321:E330)</f>
        <v>0</v>
      </c>
      <c r="F331" s="20">
        <f>SUM(F321:F330)</f>
        <v>0</v>
      </c>
      <c r="G331" s="20">
        <f>SUM(G321:G330)</f>
        <v>0</v>
      </c>
    </row>
    <row r="332" spans="1:7" x14ac:dyDescent="0.2">
      <c r="A332" s="6"/>
      <c r="B332" s="6"/>
      <c r="C332" s="10"/>
      <c r="D332" s="10"/>
      <c r="E332" s="10"/>
      <c r="F332" s="10"/>
      <c r="G332" s="10"/>
    </row>
    <row r="333" spans="1:7" x14ac:dyDescent="0.2">
      <c r="A333" s="4" t="s">
        <v>624</v>
      </c>
      <c r="B333" s="4" t="s">
        <v>625</v>
      </c>
      <c r="C333" s="9"/>
      <c r="D333" s="9"/>
      <c r="E333" s="9"/>
      <c r="F333" s="9"/>
      <c r="G333" s="9"/>
    </row>
    <row r="334" spans="1:7" x14ac:dyDescent="0.2">
      <c r="A334" s="5" t="s">
        <v>626</v>
      </c>
      <c r="B334" s="5" t="s">
        <v>627</v>
      </c>
      <c r="C334" s="11">
        <v>0</v>
      </c>
      <c r="D334" s="11">
        <v>0</v>
      </c>
      <c r="E334" s="11">
        <v>0</v>
      </c>
      <c r="F334" s="11">
        <v>0</v>
      </c>
      <c r="G334" s="11">
        <f t="shared" ref="G334:G344" si="30">F334-E334</f>
        <v>0</v>
      </c>
    </row>
    <row r="335" spans="1:7" x14ac:dyDescent="0.2">
      <c r="A335" s="5" t="s">
        <v>628</v>
      </c>
      <c r="B335" s="5" t="s">
        <v>629</v>
      </c>
      <c r="C335" s="11">
        <v>0</v>
      </c>
      <c r="D335" s="11">
        <v>0</v>
      </c>
      <c r="E335" s="11">
        <v>0</v>
      </c>
      <c r="F335" s="11">
        <v>0</v>
      </c>
      <c r="G335" s="11">
        <f t="shared" si="30"/>
        <v>0</v>
      </c>
    </row>
    <row r="336" spans="1:7" x14ac:dyDescent="0.2">
      <c r="A336" s="5" t="s">
        <v>630</v>
      </c>
      <c r="B336" s="5" t="s">
        <v>631</v>
      </c>
      <c r="C336" s="11">
        <v>0</v>
      </c>
      <c r="D336" s="11">
        <v>0</v>
      </c>
      <c r="E336" s="11">
        <v>0</v>
      </c>
      <c r="F336" s="11">
        <v>0</v>
      </c>
      <c r="G336" s="11">
        <f t="shared" si="30"/>
        <v>0</v>
      </c>
    </row>
    <row r="337" spans="1:7" x14ac:dyDescent="0.2">
      <c r="A337" s="5" t="s">
        <v>632</v>
      </c>
      <c r="B337" s="5" t="s">
        <v>633</v>
      </c>
      <c r="C337" s="11">
        <v>0</v>
      </c>
      <c r="D337" s="11">
        <v>0</v>
      </c>
      <c r="E337" s="11">
        <v>0</v>
      </c>
      <c r="F337" s="11">
        <v>0</v>
      </c>
      <c r="G337" s="11">
        <f t="shared" si="30"/>
        <v>0</v>
      </c>
    </row>
    <row r="338" spans="1:7" x14ac:dyDescent="0.2">
      <c r="A338" s="5" t="s">
        <v>634</v>
      </c>
      <c r="B338" s="5" t="s">
        <v>635</v>
      </c>
      <c r="C338" s="11">
        <v>0</v>
      </c>
      <c r="D338" s="11">
        <v>0</v>
      </c>
      <c r="E338" s="11">
        <v>0</v>
      </c>
      <c r="F338" s="11">
        <v>0</v>
      </c>
      <c r="G338" s="11">
        <f t="shared" si="30"/>
        <v>0</v>
      </c>
    </row>
    <row r="339" spans="1:7" x14ac:dyDescent="0.2">
      <c r="A339" s="5" t="s">
        <v>636</v>
      </c>
      <c r="B339" s="5" t="s">
        <v>637</v>
      </c>
      <c r="C339" s="11">
        <v>0</v>
      </c>
      <c r="D339" s="11">
        <v>0</v>
      </c>
      <c r="E339" s="11">
        <v>0</v>
      </c>
      <c r="F339" s="11">
        <v>0</v>
      </c>
      <c r="G339" s="11">
        <f t="shared" si="30"/>
        <v>0</v>
      </c>
    </row>
    <row r="340" spans="1:7" x14ac:dyDescent="0.2">
      <c r="A340" s="5" t="s">
        <v>638</v>
      </c>
      <c r="B340" s="5" t="s">
        <v>639</v>
      </c>
      <c r="C340" s="11">
        <v>0</v>
      </c>
      <c r="D340" s="11">
        <v>0</v>
      </c>
      <c r="E340" s="11">
        <v>0</v>
      </c>
      <c r="F340" s="11">
        <v>0</v>
      </c>
      <c r="G340" s="11">
        <f t="shared" si="30"/>
        <v>0</v>
      </c>
    </row>
    <row r="341" spans="1:7" x14ac:dyDescent="0.2">
      <c r="A341" s="5" t="s">
        <v>640</v>
      </c>
      <c r="B341" s="5" t="s">
        <v>641</v>
      </c>
      <c r="C341" s="11">
        <v>0</v>
      </c>
      <c r="D341" s="11">
        <v>0</v>
      </c>
      <c r="E341" s="11">
        <v>0</v>
      </c>
      <c r="F341" s="11">
        <v>0</v>
      </c>
      <c r="G341" s="11">
        <f t="shared" si="30"/>
        <v>0</v>
      </c>
    </row>
    <row r="342" spans="1:7" x14ac:dyDescent="0.2">
      <c r="A342" s="5" t="s">
        <v>642</v>
      </c>
      <c r="B342" s="5" t="s">
        <v>643</v>
      </c>
      <c r="C342" s="11">
        <v>0</v>
      </c>
      <c r="D342" s="11">
        <v>0</v>
      </c>
      <c r="E342" s="11">
        <v>0</v>
      </c>
      <c r="F342" s="11">
        <v>0</v>
      </c>
      <c r="G342" s="11">
        <f t="shared" si="30"/>
        <v>0</v>
      </c>
    </row>
    <row r="343" spans="1:7" x14ac:dyDescent="0.2">
      <c r="A343" s="5" t="s">
        <v>644</v>
      </c>
      <c r="B343" s="5" t="s">
        <v>645</v>
      </c>
      <c r="C343" s="11">
        <v>0</v>
      </c>
      <c r="D343" s="11">
        <v>0</v>
      </c>
      <c r="E343" s="11">
        <v>0</v>
      </c>
      <c r="F343" s="11">
        <v>0</v>
      </c>
      <c r="G343" s="11">
        <f t="shared" si="30"/>
        <v>0</v>
      </c>
    </row>
    <row r="344" spans="1:7" x14ac:dyDescent="0.2">
      <c r="A344" s="5" t="s">
        <v>646</v>
      </c>
      <c r="B344" s="5" t="s">
        <v>647</v>
      </c>
      <c r="C344" s="31">
        <v>0</v>
      </c>
      <c r="D344" s="31">
        <v>0</v>
      </c>
      <c r="E344" s="31">
        <v>0</v>
      </c>
      <c r="F344" s="31">
        <v>0</v>
      </c>
      <c r="G344" s="31">
        <f t="shared" si="30"/>
        <v>0</v>
      </c>
    </row>
    <row r="345" spans="1:7" x14ac:dyDescent="0.2">
      <c r="A345" s="4" t="s">
        <v>648</v>
      </c>
      <c r="B345" s="4" t="s">
        <v>649</v>
      </c>
      <c r="C345" s="20">
        <f t="shared" ref="C345:D345" si="31">SUM(C334:C344)</f>
        <v>0</v>
      </c>
      <c r="D345" s="20">
        <f t="shared" si="31"/>
        <v>0</v>
      </c>
      <c r="E345" s="20">
        <f>SUM(E334:E344)</f>
        <v>0</v>
      </c>
      <c r="F345" s="20">
        <f>SUM(F334:F344)</f>
        <v>0</v>
      </c>
      <c r="G345" s="20">
        <f>SUM(G334:G344)</f>
        <v>0</v>
      </c>
    </row>
    <row r="346" spans="1:7" x14ac:dyDescent="0.2">
      <c r="A346" s="6"/>
      <c r="B346" s="6"/>
      <c r="C346" s="10"/>
      <c r="D346" s="10"/>
      <c r="E346" s="10"/>
      <c r="F346" s="10"/>
      <c r="G346" s="10"/>
    </row>
    <row r="347" spans="1:7" s="16" customFormat="1" x14ac:dyDescent="0.2">
      <c r="A347" s="4" t="s">
        <v>650</v>
      </c>
      <c r="B347" s="4" t="s">
        <v>651</v>
      </c>
      <c r="C347" s="17"/>
      <c r="D347" s="17"/>
      <c r="E347" s="17"/>
      <c r="F347" s="17"/>
      <c r="G347" s="17"/>
    </row>
    <row r="348" spans="1:7" x14ac:dyDescent="0.2">
      <c r="A348" s="5" t="s">
        <v>652</v>
      </c>
      <c r="B348" s="5" t="s">
        <v>653</v>
      </c>
      <c r="C348" s="11">
        <v>0</v>
      </c>
      <c r="D348" s="11">
        <v>0</v>
      </c>
      <c r="E348" s="11">
        <v>0</v>
      </c>
      <c r="F348" s="11">
        <v>0</v>
      </c>
      <c r="G348" s="11">
        <f t="shared" ref="G348:G359" si="32">F348-E348</f>
        <v>0</v>
      </c>
    </row>
    <row r="349" spans="1:7" x14ac:dyDescent="0.2">
      <c r="A349" s="5" t="s">
        <v>654</v>
      </c>
      <c r="B349" s="5" t="s">
        <v>655</v>
      </c>
      <c r="C349" s="11">
        <v>0</v>
      </c>
      <c r="D349" s="11">
        <v>0</v>
      </c>
      <c r="E349" s="11">
        <v>0</v>
      </c>
      <c r="F349" s="11">
        <v>0</v>
      </c>
      <c r="G349" s="11">
        <f t="shared" si="32"/>
        <v>0</v>
      </c>
    </row>
    <row r="350" spans="1:7" x14ac:dyDescent="0.2">
      <c r="A350" s="5" t="s">
        <v>656</v>
      </c>
      <c r="B350" s="5" t="s">
        <v>657</v>
      </c>
      <c r="C350" s="11">
        <v>0</v>
      </c>
      <c r="D350" s="11">
        <v>0</v>
      </c>
      <c r="E350" s="11">
        <v>0</v>
      </c>
      <c r="F350" s="11">
        <v>0</v>
      </c>
      <c r="G350" s="11">
        <f t="shared" si="32"/>
        <v>0</v>
      </c>
    </row>
    <row r="351" spans="1:7" x14ac:dyDescent="0.2">
      <c r="A351" s="5" t="s">
        <v>658</v>
      </c>
      <c r="B351" s="5" t="s">
        <v>659</v>
      </c>
      <c r="C351" s="11">
        <v>0</v>
      </c>
      <c r="D351" s="11">
        <v>0</v>
      </c>
      <c r="E351" s="11">
        <v>0</v>
      </c>
      <c r="F351" s="11">
        <v>0</v>
      </c>
      <c r="G351" s="11">
        <f t="shared" si="32"/>
        <v>0</v>
      </c>
    </row>
    <row r="352" spans="1:7" x14ac:dyDescent="0.2">
      <c r="A352" s="5" t="s">
        <v>660</v>
      </c>
      <c r="B352" s="5" t="s">
        <v>661</v>
      </c>
      <c r="C352" s="11">
        <v>0</v>
      </c>
      <c r="D352" s="11">
        <v>0</v>
      </c>
      <c r="E352" s="11">
        <v>0</v>
      </c>
      <c r="F352" s="11">
        <v>0</v>
      </c>
      <c r="G352" s="11">
        <f t="shared" si="32"/>
        <v>0</v>
      </c>
    </row>
    <row r="353" spans="1:7" x14ac:dyDescent="0.2">
      <c r="A353" s="5" t="s">
        <v>662</v>
      </c>
      <c r="B353" s="5" t="s">
        <v>663</v>
      </c>
      <c r="C353" s="11">
        <v>0</v>
      </c>
      <c r="D353" s="11">
        <v>0</v>
      </c>
      <c r="E353" s="11">
        <v>0</v>
      </c>
      <c r="F353" s="11">
        <v>0</v>
      </c>
      <c r="G353" s="11">
        <f t="shared" si="32"/>
        <v>0</v>
      </c>
    </row>
    <row r="354" spans="1:7" x14ac:dyDescent="0.2">
      <c r="A354" s="5" t="s">
        <v>664</v>
      </c>
      <c r="B354" s="5" t="s">
        <v>665</v>
      </c>
      <c r="C354" s="11">
        <v>0</v>
      </c>
      <c r="D354" s="11">
        <v>0</v>
      </c>
      <c r="E354" s="11">
        <v>0</v>
      </c>
      <c r="F354" s="11">
        <v>0</v>
      </c>
      <c r="G354" s="11">
        <f t="shared" si="32"/>
        <v>0</v>
      </c>
    </row>
    <row r="355" spans="1:7" x14ac:dyDescent="0.2">
      <c r="A355" s="5" t="s">
        <v>666</v>
      </c>
      <c r="B355" s="5" t="s">
        <v>667</v>
      </c>
      <c r="C355" s="11">
        <v>0</v>
      </c>
      <c r="D355" s="11">
        <v>0</v>
      </c>
      <c r="E355" s="11">
        <v>0</v>
      </c>
      <c r="F355" s="11">
        <v>0</v>
      </c>
      <c r="G355" s="11">
        <f t="shared" si="32"/>
        <v>0</v>
      </c>
    </row>
    <row r="356" spans="1:7" x14ac:dyDescent="0.2">
      <c r="A356" s="5" t="s">
        <v>668</v>
      </c>
      <c r="B356" s="5" t="s">
        <v>669</v>
      </c>
      <c r="C356" s="11">
        <v>0</v>
      </c>
      <c r="D356" s="11">
        <v>0</v>
      </c>
      <c r="E356" s="11">
        <v>0</v>
      </c>
      <c r="F356" s="11">
        <v>0</v>
      </c>
      <c r="G356" s="11">
        <f t="shared" si="32"/>
        <v>0</v>
      </c>
    </row>
    <row r="357" spans="1:7" x14ac:dyDescent="0.2">
      <c r="A357" s="5" t="s">
        <v>670</v>
      </c>
      <c r="B357" s="5" t="s">
        <v>671</v>
      </c>
      <c r="C357" s="11">
        <v>0</v>
      </c>
      <c r="D357" s="11">
        <v>0</v>
      </c>
      <c r="E357" s="11">
        <v>0</v>
      </c>
      <c r="F357" s="11">
        <v>0</v>
      </c>
      <c r="G357" s="11">
        <f t="shared" si="32"/>
        <v>0</v>
      </c>
    </row>
    <row r="358" spans="1:7" x14ac:dyDescent="0.2">
      <c r="A358" s="5" t="s">
        <v>672</v>
      </c>
      <c r="B358" s="5" t="s">
        <v>673</v>
      </c>
      <c r="C358" s="11">
        <v>0</v>
      </c>
      <c r="D358" s="11">
        <v>0</v>
      </c>
      <c r="E358" s="11">
        <v>0</v>
      </c>
      <c r="F358" s="11">
        <v>0</v>
      </c>
      <c r="G358" s="11">
        <f t="shared" si="32"/>
        <v>0</v>
      </c>
    </row>
    <row r="359" spans="1:7" x14ac:dyDescent="0.2">
      <c r="A359" s="5" t="s">
        <v>674</v>
      </c>
      <c r="B359" s="5" t="s">
        <v>675</v>
      </c>
      <c r="C359" s="31">
        <v>0</v>
      </c>
      <c r="D359" s="31">
        <v>0</v>
      </c>
      <c r="E359" s="31">
        <v>0</v>
      </c>
      <c r="F359" s="31">
        <v>0</v>
      </c>
      <c r="G359" s="31">
        <f t="shared" si="32"/>
        <v>0</v>
      </c>
    </row>
    <row r="360" spans="1:7" x14ac:dyDescent="0.2">
      <c r="A360" s="4" t="s">
        <v>676</v>
      </c>
      <c r="B360" s="4" t="s">
        <v>677</v>
      </c>
      <c r="C360" s="20">
        <f t="shared" ref="C360:D360" si="33">SUM(C348:C359)</f>
        <v>0</v>
      </c>
      <c r="D360" s="20">
        <f t="shared" si="33"/>
        <v>0</v>
      </c>
      <c r="E360" s="20">
        <f>SUM(E348:E359)</f>
        <v>0</v>
      </c>
      <c r="F360" s="20">
        <f>SUM(F348:F359)</f>
        <v>0</v>
      </c>
      <c r="G360" s="20">
        <f>SUM(G348:G359)</f>
        <v>0</v>
      </c>
    </row>
    <row r="361" spans="1:7" x14ac:dyDescent="0.2">
      <c r="A361" s="6"/>
      <c r="B361" s="6"/>
      <c r="C361" s="13"/>
      <c r="D361" s="13"/>
      <c r="E361" s="13"/>
      <c r="F361" s="13"/>
      <c r="G361" s="13"/>
    </row>
    <row r="362" spans="1:7" x14ac:dyDescent="0.2">
      <c r="A362" s="4" t="s">
        <v>678</v>
      </c>
      <c r="B362" s="4" t="s">
        <v>679</v>
      </c>
      <c r="C362" s="15">
        <f t="shared" ref="C362:D362" si="34">C360+C345+C331+C318+C270+C164</f>
        <v>1563113.77</v>
      </c>
      <c r="D362" s="15">
        <f t="shared" si="34"/>
        <v>1798704.98</v>
      </c>
      <c r="E362" s="15">
        <f>E360+E345+E331+E318+E270+E164</f>
        <v>0</v>
      </c>
      <c r="F362" s="15">
        <f>F360+F345+F331+F318+F270+F164</f>
        <v>0</v>
      </c>
      <c r="G362" s="15">
        <f>G360+G345+G331+G318+G270+G164</f>
        <v>0</v>
      </c>
    </row>
    <row r="363" spans="1:7" x14ac:dyDescent="0.2">
      <c r="A363" s="6"/>
      <c r="B363" s="6"/>
      <c r="C363" s="25"/>
      <c r="D363" s="25"/>
      <c r="E363" s="25"/>
      <c r="F363" s="25"/>
      <c r="G363" s="25"/>
    </row>
    <row r="364" spans="1:7" ht="13.5" thickBot="1" x14ac:dyDescent="0.25">
      <c r="A364" s="4" t="s">
        <v>680</v>
      </c>
      <c r="B364" s="4" t="s">
        <v>681</v>
      </c>
      <c r="C364" s="26">
        <f t="shared" ref="C364:D364" si="35">C98-C362</f>
        <v>16272.229999999981</v>
      </c>
      <c r="D364" s="26">
        <f t="shared" si="35"/>
        <v>84752.020000000019</v>
      </c>
      <c r="E364" s="26">
        <f>E98-E362</f>
        <v>2599268.4154999945</v>
      </c>
      <c r="F364" s="26">
        <f>F98-F362</f>
        <v>0</v>
      </c>
      <c r="G364" s="26">
        <f>G98-G362</f>
        <v>-2599268.4154999945</v>
      </c>
    </row>
    <row r="365" spans="1:7" ht="13.5" thickTop="1" x14ac:dyDescent="0.2"/>
    <row r="367" spans="1:7" x14ac:dyDescent="0.2">
      <c r="E367" s="14">
        <f>E364-E366</f>
        <v>2599268.4154999945</v>
      </c>
    </row>
  </sheetData>
  <mergeCells count="1">
    <mergeCell ref="A1:E1"/>
  </mergeCells>
  <hyperlinks>
    <hyperlink ref="A8" r:id="rId1" xr:uid="{B0EBAEEB-4EFE-445F-B4B1-7723A524AB94}"/>
    <hyperlink ref="A9" r:id="rId2" xr:uid="{78863565-D985-4144-8777-2F1E4E38EBD1}"/>
    <hyperlink ref="A10" r:id="rId3" xr:uid="{5FE80657-FC97-4001-A87E-6B762C7E845C}"/>
    <hyperlink ref="A11" r:id="rId4" xr:uid="{9A9DF27A-131C-462B-B239-7A251432A0A5}"/>
    <hyperlink ref="A12" r:id="rId5" xr:uid="{79A38B93-77FB-41ED-B1E2-7796F2564662}"/>
    <hyperlink ref="A13" r:id="rId6" xr:uid="{194DCA6D-2D43-4FFA-9713-CD54F0F34E9E}"/>
    <hyperlink ref="A14" r:id="rId7" xr:uid="{BE740CC4-68A3-431A-A53C-D4BEEED33088}"/>
    <hyperlink ref="A15" r:id="rId8" xr:uid="{60992FE2-8FDB-45E6-9AB8-3C2D0B1CE22A}"/>
    <hyperlink ref="A16" r:id="rId9" xr:uid="{D4FE73DE-1319-4F96-B504-451827DC1AFE}"/>
    <hyperlink ref="A17" r:id="rId10" xr:uid="{A85BABD6-8133-454E-8A37-897F88F109B2}"/>
    <hyperlink ref="A18" r:id="rId11" xr:uid="{AA5FE34E-0191-4CB6-A56F-3163D55955E5}"/>
    <hyperlink ref="A19" r:id="rId12" xr:uid="{462B884E-B7E6-4666-A540-252B32233FC2}"/>
    <hyperlink ref="A20" r:id="rId13" xr:uid="{3E88E67F-7014-48DC-81F3-37ECAB6AD894}"/>
    <hyperlink ref="A21" r:id="rId14" xr:uid="{E262AF14-8AF7-4F8A-961B-3123B2F51A56}"/>
    <hyperlink ref="A22" r:id="rId15" xr:uid="{7ED58666-2568-4876-A65A-FDA95E74984C}"/>
    <hyperlink ref="A23" r:id="rId16" xr:uid="{F4F30DD1-F21B-47A3-BBDB-48EE4DA2A78D}"/>
    <hyperlink ref="A24" r:id="rId17" xr:uid="{44A9973B-4261-452F-8AB6-78A4B52DDE22}"/>
    <hyperlink ref="A25" r:id="rId18" xr:uid="{B18F7A62-2D4D-4502-89D6-CD9F9587EDE4}"/>
    <hyperlink ref="A26" r:id="rId19" xr:uid="{C787DF47-EBA6-4B99-A625-943FBE6261AF}"/>
    <hyperlink ref="A30" r:id="rId20" xr:uid="{9669EA91-DC29-4518-AB2F-62FF0E88B2A9}"/>
    <hyperlink ref="A31" r:id="rId21" xr:uid="{5B3242F2-D989-4789-9C91-FD0A20FEB70D}"/>
    <hyperlink ref="A32" r:id="rId22" xr:uid="{7E9551C4-BBC2-44A0-8DAC-BF6BCFBB9BA2}"/>
    <hyperlink ref="A33" r:id="rId23" xr:uid="{28169F60-A14A-4BB7-902A-C96C20156737}"/>
    <hyperlink ref="A34" r:id="rId24" xr:uid="{BAC4BB6B-18F0-4B1C-B75D-E2C4BF17F75F}"/>
    <hyperlink ref="A35" r:id="rId25" xr:uid="{F27CA05E-327D-43CD-AB6F-090FF33352AA}"/>
    <hyperlink ref="A36" r:id="rId26" xr:uid="{9C46B648-FA16-453D-B829-2294EACB0554}"/>
    <hyperlink ref="A37" r:id="rId27" xr:uid="{C139B301-69C6-4445-89D3-E1B3F95DB201}"/>
    <hyperlink ref="A38" r:id="rId28" xr:uid="{11A8ADB7-0174-40F2-A875-DD8344D2A57C}"/>
    <hyperlink ref="A39" r:id="rId29" xr:uid="{DC17893D-DC3A-4E59-BCA6-9FED4C30314C}"/>
    <hyperlink ref="A40" r:id="rId30" xr:uid="{EC3B1AEC-3CFF-4DA7-8FA0-E39444A4DD63}"/>
    <hyperlink ref="A41" r:id="rId31" xr:uid="{0383BD7A-AA7F-42F5-83AC-A46DE79DFAA3}"/>
    <hyperlink ref="A42" r:id="rId32" xr:uid="{EC6FF57B-5BE2-41F4-870A-0CCA14EB77ED}"/>
    <hyperlink ref="A43" r:id="rId33" xr:uid="{4931B73B-C2FB-4031-9EAD-3ECF985388D4}"/>
    <hyperlink ref="A44" r:id="rId34" xr:uid="{4F868156-2F1E-4E0F-8BAE-2D3BD6BC344A}"/>
    <hyperlink ref="A47" r:id="rId35" xr:uid="{26E0583D-8DCF-4172-A885-C172B3521CFC}"/>
    <hyperlink ref="A48" r:id="rId36" xr:uid="{8B9D7304-CCDC-4FC9-BFB1-22689753D6C0}"/>
    <hyperlink ref="A49" r:id="rId37" xr:uid="{1D40321A-3512-4790-8461-787DB72D466B}"/>
    <hyperlink ref="A55" r:id="rId38" xr:uid="{E4823FA7-4117-4EE8-9872-D94BC268D7FC}"/>
    <hyperlink ref="A56" r:id="rId39" xr:uid="{11C88658-ECF3-41C0-BA90-78B6836837FC}"/>
    <hyperlink ref="A57" r:id="rId40" xr:uid="{68D1C504-AD83-4598-8D77-2CE566D483D8}"/>
    <hyperlink ref="A58" r:id="rId41" xr:uid="{692B08BE-E85A-4ED0-859C-3A8D47BF86AF}"/>
    <hyperlink ref="A59" r:id="rId42" xr:uid="{1E011727-8362-4DDC-903E-69225AFCCB13}"/>
    <hyperlink ref="A60" r:id="rId43" xr:uid="{649AAE59-96D6-4AED-BBA0-FADAEFF498D3}"/>
    <hyperlink ref="A61" r:id="rId44" xr:uid="{74E84C0D-8111-4743-B41F-5B4020199035}"/>
    <hyperlink ref="A62" r:id="rId45" xr:uid="{40F261FE-8D41-4C0F-8642-A5EED7687846}"/>
    <hyperlink ref="A63" r:id="rId46" xr:uid="{5FA72E46-0A87-485C-9DB9-5A9C4AD2B425}"/>
    <hyperlink ref="A64" r:id="rId47" xr:uid="{3E649991-BED9-47FE-B62B-5F862F0C5C68}"/>
    <hyperlink ref="A65" r:id="rId48" xr:uid="{D0D589CB-CC52-417D-BC8D-8312991B6203}"/>
    <hyperlink ref="A66" r:id="rId49" xr:uid="{71844674-5298-4211-BF21-5D8D2D9FE342}"/>
    <hyperlink ref="A67" r:id="rId50" xr:uid="{9585C543-3A67-4321-B9D2-400E5B546B6E}"/>
    <hyperlink ref="A68" r:id="rId51" xr:uid="{477E06D1-BA51-4121-90C6-5B28DA383B0A}"/>
    <hyperlink ref="A69" r:id="rId52" xr:uid="{D23F9133-07B3-497F-A2A7-DD9008A5D58A}"/>
    <hyperlink ref="A70" r:id="rId53" xr:uid="{4E64B6CC-3168-46C0-B810-23F6D4DA3F08}"/>
    <hyperlink ref="A71" r:id="rId54" xr:uid="{29A11004-9D39-42B7-A055-582A6B0FE409}"/>
    <hyperlink ref="A72" r:id="rId55" xr:uid="{AB1D1620-2EC0-4C4B-84C6-817EBA86D6A0}"/>
    <hyperlink ref="A73" r:id="rId56" xr:uid="{44ECCE95-1663-4574-A85F-693D1122789C}"/>
    <hyperlink ref="A74" r:id="rId57" xr:uid="{4B1BBB2B-523E-43C0-A728-77489EF683BA}"/>
    <hyperlink ref="A75" r:id="rId58" xr:uid="{7FEED00A-6F78-40CA-BBE1-036C317B2CFA}"/>
    <hyperlink ref="A76" r:id="rId59" xr:uid="{A2E8FD74-4762-4619-A61C-2E59D23244B8}"/>
    <hyperlink ref="A77" r:id="rId60" xr:uid="{E124ECF0-04AB-4C4D-A101-CD50ACBB8E99}"/>
    <hyperlink ref="A78" r:id="rId61" xr:uid="{F023F1DE-853E-4F48-A938-86C35537F6B6}"/>
    <hyperlink ref="A79" r:id="rId62" xr:uid="{C7818813-8352-4057-B678-234DEF9E16C7}"/>
    <hyperlink ref="A83" r:id="rId63" xr:uid="{CCD7910D-21B6-494C-AE0D-9F38FCAC07F6}"/>
    <hyperlink ref="A84" r:id="rId64" xr:uid="{382D929F-E023-420F-9B23-8A9FB74BD748}"/>
    <hyperlink ref="A85" r:id="rId65" xr:uid="{9627AA45-3AA5-4CE9-8CB8-EA5D5D05D597}"/>
    <hyperlink ref="A86" r:id="rId66" xr:uid="{10EBEE4C-0827-46A4-B222-8BB30969FE2B}"/>
    <hyperlink ref="A87" r:id="rId67" xr:uid="{EA4EA7F7-3DB2-48CC-B1AC-D9FAE69D6F2D}"/>
    <hyperlink ref="A88" r:id="rId68" xr:uid="{A68D12F4-1923-4EE5-919E-2E0B0889C4D8}"/>
    <hyperlink ref="A89" r:id="rId69" xr:uid="{83263007-66C1-4AFB-B43C-F91A3C07FC24}"/>
    <hyperlink ref="A90" r:id="rId70" xr:uid="{8F8C43A3-D37C-4501-8B8F-3CE8FA459DB3}"/>
    <hyperlink ref="A91" r:id="rId71" xr:uid="{06863EFA-A332-4673-A94E-9DD614B56944}"/>
    <hyperlink ref="A92" r:id="rId72" xr:uid="{868E5714-8280-4580-A7FF-00B426F7BD8F}"/>
    <hyperlink ref="A93" r:id="rId73" xr:uid="{B70FF589-A0F7-459B-BD54-7DAD41B99214}"/>
    <hyperlink ref="A94" r:id="rId74" xr:uid="{6EBF7E42-9BE7-4459-A505-86B8385C66C9}"/>
    <hyperlink ref="A95" r:id="rId75" xr:uid="{283ACE91-DF66-477F-8084-76882EB67122}"/>
    <hyperlink ref="A104" r:id="rId76" xr:uid="{6A79F23E-5FBE-4103-AABC-D149A25191FE}"/>
    <hyperlink ref="A105" r:id="rId77" xr:uid="{31457EC2-FD5F-4106-A9BA-B39307EC2EED}"/>
    <hyperlink ref="A106" r:id="rId78" xr:uid="{8ACD1FD8-C48B-4FDE-AB1F-72B2F6DB4F44}"/>
    <hyperlink ref="A107" r:id="rId79" xr:uid="{B179EB49-2269-45CC-AE8D-59038A8911BE}"/>
    <hyperlink ref="A108" r:id="rId80" xr:uid="{79B8F8E1-231A-4F6D-971C-CFD41C967591}"/>
    <hyperlink ref="A109" r:id="rId81" xr:uid="{A220A8BE-88BA-446C-B0E3-5DDAABDB7539}"/>
    <hyperlink ref="A113" r:id="rId82" xr:uid="{665F3DE0-F643-4CD1-B892-F8736E9E82A8}"/>
    <hyperlink ref="A114" r:id="rId83" xr:uid="{47DD3977-D0AB-4971-B4F3-B4680AA32792}"/>
    <hyperlink ref="A115" r:id="rId84" xr:uid="{B77E9E83-9BC2-4CC6-86F6-B781F8235B9C}"/>
    <hyperlink ref="A116" r:id="rId85" xr:uid="{ED04DFDB-BA5C-4AE2-8F79-EBFA2BEF226F}"/>
    <hyperlink ref="A120" r:id="rId86" xr:uid="{B3A78D86-187D-40C0-8312-5DF1D84EC630}"/>
    <hyperlink ref="A121" r:id="rId87" xr:uid="{AB673B9F-75E6-471E-99AA-4626153BBBF5}"/>
    <hyperlink ref="A122" r:id="rId88" xr:uid="{1C285DAD-1AB6-4CB0-8BE8-B98274F012CA}"/>
    <hyperlink ref="A123" r:id="rId89" xr:uid="{74ACC8A5-2CBA-4636-8ACC-4C895FA98866}"/>
    <hyperlink ref="A124" r:id="rId90" xr:uid="{B1A6A7D2-EEAC-42BE-A6F4-7933CFD0F992}"/>
    <hyperlink ref="A125" r:id="rId91" xr:uid="{CE62A850-63A6-4705-BCB7-F8EC5771E628}"/>
    <hyperlink ref="A126" r:id="rId92" xr:uid="{EF178335-7F44-4421-BF19-870559E88683}"/>
    <hyperlink ref="A127" r:id="rId93" xr:uid="{2385BDDB-D3CD-41B0-93CB-5DD179A1AA89}"/>
    <hyperlink ref="A128" r:id="rId94" xr:uid="{4257BD82-EC07-4DC5-9F47-E7AC868F6117}"/>
    <hyperlink ref="A132" r:id="rId95" xr:uid="{9FC1E6FC-26CF-411C-B263-C5B302BAE9DB}"/>
    <hyperlink ref="A133" r:id="rId96" xr:uid="{AE430B34-9930-4A57-ABA3-54140A3912B2}"/>
    <hyperlink ref="A134" r:id="rId97" xr:uid="{87674981-CC4F-426A-B502-89B02817B478}"/>
    <hyperlink ref="A135" r:id="rId98" xr:uid="{1D2A56CD-35BC-4874-AE7D-3687EEC87EB9}"/>
    <hyperlink ref="A136" r:id="rId99" xr:uid="{33C19246-42D5-4C9B-8EF2-3DC406CF9BE8}"/>
    <hyperlink ref="A137" r:id="rId100" xr:uid="{7F5F9D06-70B7-4E68-9EF6-8F7431494785}"/>
    <hyperlink ref="A138" r:id="rId101" xr:uid="{F90B58DB-B1F7-4B72-90BE-E37306928CC5}"/>
    <hyperlink ref="A139" r:id="rId102" xr:uid="{F9F1E5DF-F98E-4BE6-850B-6F086DF7FD75}"/>
    <hyperlink ref="A140" r:id="rId103" xr:uid="{49D2B295-5E7D-41CA-A3C3-2E13E4372C7A}"/>
    <hyperlink ref="A141" r:id="rId104" xr:uid="{E5DF57E7-6F86-4B98-9CCD-8E04C4660F99}"/>
    <hyperlink ref="A142" r:id="rId105" xr:uid="{D713C7F3-0FD8-4F66-81D5-CC515693073A}"/>
    <hyperlink ref="A143" r:id="rId106" xr:uid="{F35CF72A-666C-42CB-BFF9-B0C9ED3265AE}"/>
    <hyperlink ref="A144" r:id="rId107" xr:uid="{EC2652B0-34BF-4737-866E-544C8D787792}"/>
    <hyperlink ref="A145" r:id="rId108" xr:uid="{FA069A0A-CD39-458A-869D-4BDA0252313C}"/>
    <hyperlink ref="A146" r:id="rId109" xr:uid="{3B4949BF-A32F-445D-BF3C-108EA8FF569F}"/>
    <hyperlink ref="A147" r:id="rId110" xr:uid="{C6818E37-0D94-4D63-B49B-F232C3F3D294}"/>
    <hyperlink ref="A148" r:id="rId111" xr:uid="{8415AB9F-C5E9-4FE9-96E4-53D5150FBCD4}"/>
    <hyperlink ref="A149" r:id="rId112" xr:uid="{B2C39DBD-66CF-4B7B-9287-E7D80A371801}"/>
    <hyperlink ref="A150" r:id="rId113" xr:uid="{0580DF59-0F2B-4719-888B-1700927F114D}"/>
    <hyperlink ref="A151" r:id="rId114" xr:uid="{8195D9E2-C1F0-4284-A201-FFCE3F8EEE71}"/>
    <hyperlink ref="A152" r:id="rId115" xr:uid="{0B7A6429-287F-41C2-93C7-90B8CCFB25E1}"/>
    <hyperlink ref="A153" r:id="rId116" xr:uid="{A3816FA0-C72C-43CE-8564-1DEA77BC9264}"/>
    <hyperlink ref="A154" r:id="rId117" xr:uid="{4F6F4578-334F-4728-91DA-1A0AF53BB53C}"/>
    <hyperlink ref="A155" r:id="rId118" xr:uid="{E27C2DB4-9B78-4F3D-83C3-417F5ADBB93C}"/>
    <hyperlink ref="A156" r:id="rId119" xr:uid="{A30A89A5-1070-4C6A-94CC-55CA7F352AE0}"/>
    <hyperlink ref="A157" r:id="rId120" xr:uid="{E7E98409-71F1-4376-8F16-C7E29AB00803}"/>
    <hyperlink ref="A158" r:id="rId121" xr:uid="{E7362409-6248-4D04-81E0-AE5CFC7CAB3C}"/>
    <hyperlink ref="A159" r:id="rId122" xr:uid="{8080FD56-41F1-438C-9665-CFC7E5ED04C9}"/>
    <hyperlink ref="A160" r:id="rId123" xr:uid="{E30B33BE-4715-4F79-BBCC-8360ADC3F875}"/>
    <hyperlink ref="A161" r:id="rId124" xr:uid="{41DB9D5E-D380-4AA8-8D8C-284638DFACB9}"/>
    <hyperlink ref="A162" r:id="rId125" xr:uid="{AD49A688-A7D6-48D1-862A-7E12B265630D}"/>
    <hyperlink ref="A167" r:id="rId126" xr:uid="{4622622E-474A-49FE-A522-1A0F9AE4B9A9}"/>
    <hyperlink ref="A168" r:id="rId127" xr:uid="{AE1CE965-108A-4A58-8CD2-96A9674E621D}"/>
    <hyperlink ref="A169" r:id="rId128" xr:uid="{AB35D66C-40B4-459A-B855-6D649991B907}"/>
    <hyperlink ref="A170" r:id="rId129" xr:uid="{66FB0BCC-3DE2-4439-957D-BAD823785491}"/>
    <hyperlink ref="A171" r:id="rId130" xr:uid="{6BBA14DE-9FC8-43D7-B6CF-44875FAB7DA6}"/>
    <hyperlink ref="A172" r:id="rId131" xr:uid="{B155D34F-8E34-4F53-B3E7-909E6E4C47FB}"/>
    <hyperlink ref="A173" r:id="rId132" xr:uid="{49BB7EC2-9277-40A8-9F42-358174BC3823}"/>
    <hyperlink ref="A174" r:id="rId133" xr:uid="{BD21A948-93D3-4927-BFA4-DA548BDA1F58}"/>
    <hyperlink ref="A175" r:id="rId134" xr:uid="{52EFDB04-C495-47F9-A102-61AD44B37C54}"/>
    <hyperlink ref="A176" r:id="rId135" xr:uid="{5E2EF7AE-A085-4A3D-9CC3-1DE4ED18E6B7}"/>
    <hyperlink ref="A177" r:id="rId136" xr:uid="{E4F7F45B-89AC-4F9A-9660-9AC5DB60031F}"/>
    <hyperlink ref="A178" r:id="rId137" xr:uid="{EE530BB3-CBE7-458F-B415-81B2CD9C77C0}"/>
    <hyperlink ref="A179" r:id="rId138" xr:uid="{E340F4E8-ED08-4AF9-951D-0C7E9DBBA2AD}"/>
    <hyperlink ref="A180" r:id="rId139" xr:uid="{46EF40D7-5B0A-4D88-8459-3F995AC6FC89}"/>
    <hyperlink ref="A181" r:id="rId140" xr:uid="{2624A243-BC13-49C3-84F1-524264B023CA}"/>
    <hyperlink ref="A182" r:id="rId141" xr:uid="{57A268AE-34BF-4EB2-B364-1B901C59E49F}"/>
    <hyperlink ref="A183" r:id="rId142" xr:uid="{7372C559-F170-46A2-8515-67653FD4A7CC}"/>
    <hyperlink ref="A184" r:id="rId143" xr:uid="{63320656-9834-4239-8D02-D28986BB8E1F}"/>
    <hyperlink ref="A185" r:id="rId144" xr:uid="{C7760C7F-E6B7-49FB-85A4-B84BB29912DD}"/>
    <hyperlink ref="A186" r:id="rId145" xr:uid="{AF72817D-3A67-4735-9ABC-867AF85E58E1}"/>
    <hyperlink ref="A187" r:id="rId146" xr:uid="{9065B725-3CB0-4349-B472-9B46D595DDE7}"/>
    <hyperlink ref="A188" r:id="rId147" xr:uid="{BE17417C-C4F1-4AD4-8A51-1E339C69521F}"/>
    <hyperlink ref="A189" r:id="rId148" xr:uid="{61A0AB0E-2E34-4D96-96B3-25B3E55C3441}"/>
    <hyperlink ref="A193" r:id="rId149" xr:uid="{A54D2E2E-EA85-45D9-B265-1B07EA438ECC}"/>
    <hyperlink ref="A194" r:id="rId150" xr:uid="{7C14266F-7BA7-4D42-85D9-3CDA76F4221A}"/>
    <hyperlink ref="A195" r:id="rId151" xr:uid="{69D4666A-C0A7-4AB1-AFB9-F373844332FC}"/>
    <hyperlink ref="A196" r:id="rId152" xr:uid="{2155BFCE-709D-454D-8B0D-FB9B39058846}"/>
    <hyperlink ref="A197" r:id="rId153" xr:uid="{EE66E78D-1635-488D-AA43-28758DE90898}"/>
    <hyperlink ref="A198" r:id="rId154" xr:uid="{98765F7A-9170-446A-B19F-408E88D6FB14}"/>
    <hyperlink ref="A199" r:id="rId155" xr:uid="{2815A661-2BCC-4BDF-A8DC-8DAF72015622}"/>
    <hyperlink ref="A200" r:id="rId156" xr:uid="{C9271FEC-F2C3-4CAE-96BE-1C463EEAFAB7}"/>
    <hyperlink ref="A205" r:id="rId157" xr:uid="{CB1B2C37-5036-452C-8F61-BBB7D70186BD}"/>
    <hyperlink ref="A206" r:id="rId158" xr:uid="{57736694-947F-4568-ADC1-EA5C4C9485DD}"/>
    <hyperlink ref="A207" r:id="rId159" xr:uid="{CB4D7678-F38D-4FE1-9E64-ED622E537061}"/>
    <hyperlink ref="A208" r:id="rId160" xr:uid="{55ACE693-3451-412C-8D5F-01BF768FF128}"/>
    <hyperlink ref="A209" r:id="rId161" xr:uid="{4A5A88AC-F0C8-402E-A1D4-60AB2D9F7972}"/>
    <hyperlink ref="A210" r:id="rId162" xr:uid="{A101EF85-FEE0-407B-8DF9-281AC205FB76}"/>
    <hyperlink ref="A211" r:id="rId163" xr:uid="{B4EAE7BE-81A2-464C-A819-DD093C3C69E2}"/>
    <hyperlink ref="A212" r:id="rId164" xr:uid="{74E5943D-2A48-4433-BCB4-91D548C9E42B}"/>
    <hyperlink ref="A213" r:id="rId165" xr:uid="{FD3998AA-C6A0-402E-82B7-1E41589F0150}"/>
    <hyperlink ref="A217" r:id="rId166" xr:uid="{14BDD2EC-54D7-4174-9881-CE12F3EBEB5D}"/>
    <hyperlink ref="A218" r:id="rId167" xr:uid="{F2818E5A-F856-45C4-ADD3-803DF2AFACBA}"/>
    <hyperlink ref="A219" r:id="rId168" xr:uid="{777F2A02-2CD4-44A2-99C2-1B97BFC1E494}"/>
    <hyperlink ref="A220" r:id="rId169" xr:uid="{4E4DA31E-48DD-4896-863F-DA510047D083}"/>
    <hyperlink ref="A221" r:id="rId170" xr:uid="{AF91FB83-D66F-4E36-9EB8-B7454267A74A}"/>
    <hyperlink ref="A222" r:id="rId171" xr:uid="{72E4D922-A043-4223-941C-A9C90414C5C1}"/>
    <hyperlink ref="A223" r:id="rId172" xr:uid="{572D060B-EE2F-48BE-97C5-DDDDC6B4E386}"/>
    <hyperlink ref="A224" r:id="rId173" xr:uid="{5FAA3ED8-4ABC-49FC-B56E-2D7942D153D1}"/>
    <hyperlink ref="A225" r:id="rId174" xr:uid="{EF153531-4532-417D-A24B-6D43BBFE2C17}"/>
    <hyperlink ref="A226" r:id="rId175" xr:uid="{FB997148-714A-43B9-BC69-B14E40292104}"/>
    <hyperlink ref="A227" r:id="rId176" xr:uid="{CD230136-E5EA-4AD3-997E-31A2D49D9C73}"/>
    <hyperlink ref="A228" r:id="rId177" xr:uid="{60AD97D7-EB3A-4EC2-9851-833DD3B30CB3}"/>
    <hyperlink ref="A229" r:id="rId178" xr:uid="{C40AAA41-9DDA-49AD-8D56-78C5057552A4}"/>
    <hyperlink ref="A230" r:id="rId179" xr:uid="{44785427-13EF-41AA-A6F9-155DE046285E}"/>
    <hyperlink ref="A231" r:id="rId180" xr:uid="{C3A7B291-E1F7-42A0-8529-E1FF0D14FEE1}"/>
    <hyperlink ref="A232" r:id="rId181" xr:uid="{8BA3A036-C6B1-49E4-8D6D-2D2C8DDC698E}"/>
    <hyperlink ref="A233" r:id="rId182" xr:uid="{D2C0EB39-B67E-477A-A62E-F49374148BC5}"/>
    <hyperlink ref="A237" r:id="rId183" xr:uid="{FB733DE9-DED6-416E-9D3C-C61F49E0119A}"/>
    <hyperlink ref="A238" r:id="rId184" xr:uid="{A855CED0-443E-48D3-AE3F-BE4686E404EF}"/>
    <hyperlink ref="A239" r:id="rId185" xr:uid="{7F57535C-B504-4458-A215-3A887E4C1FE1}"/>
    <hyperlink ref="A240" r:id="rId186" xr:uid="{894790CF-AFE7-4F54-B958-D7064B813D53}"/>
    <hyperlink ref="A241" r:id="rId187" xr:uid="{9A1C2920-5815-4B5B-BF1B-CBBCFD076ACE}"/>
    <hyperlink ref="A242" r:id="rId188" xr:uid="{11DAE523-6948-4D32-A919-425CE7E313BF}"/>
    <hyperlink ref="A243" r:id="rId189" xr:uid="{AD8ECB8A-D641-44EB-9348-1CEF58686C80}"/>
    <hyperlink ref="A244" r:id="rId190" xr:uid="{612745D6-A425-4884-8D43-6D0519D11971}"/>
    <hyperlink ref="A245" r:id="rId191" xr:uid="{830CB092-9DC5-4946-8F51-302D55FAB9EC}"/>
    <hyperlink ref="A246" r:id="rId192" xr:uid="{6840E657-8D04-4543-89B7-765B565ABF00}"/>
    <hyperlink ref="A247" r:id="rId193" xr:uid="{44467403-18B0-4984-AF8A-96B61306EDE5}"/>
    <hyperlink ref="A248" r:id="rId194" xr:uid="{137D86D7-6C74-4061-BC4D-3884E762FB3F}"/>
    <hyperlink ref="A249" r:id="rId195" xr:uid="{C7A0A480-3B80-4150-8AFD-B641D222AA37}"/>
    <hyperlink ref="A250" r:id="rId196" xr:uid="{7E0FA86E-AD1F-4381-A9A8-DFC833E06191}"/>
    <hyperlink ref="A251" r:id="rId197" xr:uid="{E771C96D-88DF-49DB-BE80-7F2DCB255B20}"/>
    <hyperlink ref="A252" r:id="rId198" xr:uid="{E72F8FEB-2DCF-49DC-8F8F-E95F0B87F916}"/>
    <hyperlink ref="A253" r:id="rId199" xr:uid="{F6AE5DFD-A52C-47E1-934B-BA7703203D68}"/>
    <hyperlink ref="A254" r:id="rId200" xr:uid="{E61FC164-B4D2-40BD-83BA-5D4A18AA0284}"/>
    <hyperlink ref="A255" r:id="rId201" xr:uid="{8ED13B71-FA48-44CD-AB67-1C21B7FBD66D}"/>
    <hyperlink ref="A256" r:id="rId202" xr:uid="{704D7889-3A56-47C0-A532-F7CF19BD859A}"/>
    <hyperlink ref="A257" r:id="rId203" xr:uid="{BA9DE86B-10AD-40E8-8D87-7AA998029EA5}"/>
    <hyperlink ref="A258" r:id="rId204" xr:uid="{C0B9ADF0-B508-46B9-A035-A9A46E58C7B4}"/>
    <hyperlink ref="A259" r:id="rId205" xr:uid="{6DE4CA5C-C3E2-4A6C-8B01-A13B57BE8C2E}"/>
    <hyperlink ref="A260" r:id="rId206" xr:uid="{14695D74-A100-4DE1-B4E4-D4C61E2609D3}"/>
    <hyperlink ref="A261" r:id="rId207" xr:uid="{B7A4F83B-7FC2-4974-9617-46B580BCF64E}"/>
    <hyperlink ref="A262" r:id="rId208" xr:uid="{038C91E5-828F-4432-AAEC-115B4F381A72}"/>
    <hyperlink ref="A263" r:id="rId209" xr:uid="{B14DB520-5E5A-4E3C-A0C0-10133F271E8B}"/>
    <hyperlink ref="A264" r:id="rId210" xr:uid="{3D081F5D-D090-40CF-BF56-802C83931233}"/>
    <hyperlink ref="A265" r:id="rId211" xr:uid="{AE26CFDA-3BAF-43CF-ABA8-B8B8740D8F43}"/>
    <hyperlink ref="A266" r:id="rId212" xr:uid="{61A4F8A7-FACE-4864-99F1-5D6D12D0553B}"/>
    <hyperlink ref="A267" r:id="rId213" xr:uid="{06384701-6F10-490C-B7C9-CBD1B687B496}"/>
    <hyperlink ref="A268" r:id="rId214" xr:uid="{8562B6EB-C29A-41AB-8135-05935A7D700A}"/>
    <hyperlink ref="A273" r:id="rId215" xr:uid="{92A597A9-EDD7-43C0-A1F6-76D2841278E4}"/>
    <hyperlink ref="A274" r:id="rId216" xr:uid="{5F389AED-98C0-48C4-9B2F-1C03AEC24393}"/>
    <hyperlink ref="A275" r:id="rId217" xr:uid="{F5AB1EDC-A2E6-4611-AF9B-65F882368B57}"/>
    <hyperlink ref="A276" r:id="rId218" xr:uid="{A772C467-2DA6-451C-9677-ABCD8D8B3A01}"/>
    <hyperlink ref="A277" r:id="rId219" xr:uid="{628D5A25-5450-4DEA-BDC0-75767AB9B304}"/>
    <hyperlink ref="A278" r:id="rId220" xr:uid="{5756139D-2FED-42A8-9C6E-37399B431D6B}"/>
    <hyperlink ref="A279" r:id="rId221" xr:uid="{433C6DE6-792B-4060-AF1E-0AE79FE981AA}"/>
    <hyperlink ref="A280" r:id="rId222" xr:uid="{810FDADB-6DF4-49EF-820E-FAC2C00E3EC4}"/>
    <hyperlink ref="A281" r:id="rId223" xr:uid="{DF11EE08-64D0-4B12-B002-72F34966DC45}"/>
    <hyperlink ref="A282" r:id="rId224" xr:uid="{F6D8774A-AA26-4F6B-8109-5080625B8863}"/>
    <hyperlink ref="A283" r:id="rId225" xr:uid="{B620BF4F-D2EF-48F9-8CD8-C66431DE0278}"/>
    <hyperlink ref="A284" r:id="rId226" xr:uid="{EBC2C7B9-FDC5-4A0F-8AEA-6C9EA5655BA8}"/>
    <hyperlink ref="A285" r:id="rId227" xr:uid="{969C8AD5-665D-43EB-A921-18C8EB1E8800}"/>
    <hyperlink ref="A286" r:id="rId228" xr:uid="{95BC739F-E6A4-49E5-9A2C-32F190F525C8}"/>
    <hyperlink ref="A287" r:id="rId229" xr:uid="{CA893C0E-2E07-460D-9C5B-770775495329}"/>
    <hyperlink ref="A288" r:id="rId230" xr:uid="{6269B15A-6EAF-4FFF-8F31-C97FDBC7C168}"/>
    <hyperlink ref="A289" r:id="rId231" xr:uid="{496733C7-D045-49EC-998A-692C07EE0320}"/>
    <hyperlink ref="A290" r:id="rId232" xr:uid="{0BBCA1BB-5B98-4D0F-A6AD-85D90B705270}"/>
    <hyperlink ref="A291" r:id="rId233" xr:uid="{B2577C84-FBDF-42F2-BBF8-82FF197CA75E}"/>
    <hyperlink ref="A292" r:id="rId234" xr:uid="{DB2AC49E-56DA-4C20-B77A-8E3FAA2DA4FA}"/>
    <hyperlink ref="A293" r:id="rId235" xr:uid="{5B64D2ED-F092-46AE-9DDA-43C327492111}"/>
    <hyperlink ref="A294" r:id="rId236" xr:uid="{542E3945-F94D-45C8-8F8E-8140E41A1DCE}"/>
    <hyperlink ref="A295" r:id="rId237" xr:uid="{9876FF68-BF31-4AD1-AC29-C1A118EAF23C}"/>
    <hyperlink ref="A296" r:id="rId238" xr:uid="{721C57D9-ACBE-474A-8FCF-A2E2FC7D8B9B}"/>
    <hyperlink ref="A297" r:id="rId239" xr:uid="{D6311398-705F-4D51-B184-13D52E3632AA}"/>
    <hyperlink ref="A298" r:id="rId240" xr:uid="{7439EAB4-ED86-4224-A165-812E999ED39B}"/>
    <hyperlink ref="A299" r:id="rId241" xr:uid="{8F66EE1F-A573-4EB7-AE7B-78599B11E6C5}"/>
    <hyperlink ref="A300" r:id="rId242" xr:uid="{23CF787E-0ACF-4127-B78B-57AE6F216EF5}"/>
    <hyperlink ref="A301" r:id="rId243" xr:uid="{A1A95C21-E965-4DD1-93EE-5C200E9B27F3}"/>
    <hyperlink ref="A302" r:id="rId244" xr:uid="{723EF4B4-7C0D-400B-8D6F-955D40816127}"/>
    <hyperlink ref="A303" r:id="rId245" xr:uid="{3F57B00F-06E5-4E68-874C-1847C1CC461E}"/>
    <hyperlink ref="A304" r:id="rId246" xr:uid="{7D7E31EB-D1A9-47B7-9545-C6F4CF122C11}"/>
    <hyperlink ref="A305" r:id="rId247" xr:uid="{E4D4EA1C-AFCD-4865-A173-9A7A3BDC52A5}"/>
    <hyperlink ref="A306" r:id="rId248" xr:uid="{90A2F0CE-C5FF-40E4-94DC-28D34F9210C0}"/>
    <hyperlink ref="A307" r:id="rId249" xr:uid="{6B4FCE10-D82B-47C8-AFD7-A2E46CC8590E}"/>
    <hyperlink ref="A308" r:id="rId250" xr:uid="{9065BBC5-DCE1-43BD-918A-7268C2B46414}"/>
    <hyperlink ref="A309" r:id="rId251" xr:uid="{143E1417-9174-4798-B4B0-0FA5610B89FE}"/>
    <hyperlink ref="A310" r:id="rId252" xr:uid="{49DCA0DB-2C5B-4AD4-9195-BC5F7994FB51}"/>
    <hyperlink ref="A311" r:id="rId253" xr:uid="{B3D0DAEA-8F3A-4E6F-990E-334117E8D3D9}"/>
    <hyperlink ref="A312" r:id="rId254" xr:uid="{492F38A2-6EFB-4AD8-B118-F77B3F54C5D1}"/>
    <hyperlink ref="A313" r:id="rId255" xr:uid="{A0CCE532-98B0-4CBF-99DB-FB455AA6DCF5}"/>
    <hyperlink ref="A314" r:id="rId256" xr:uid="{DAA141F7-8049-4EFA-8BE0-1278D4FB3715}"/>
    <hyperlink ref="A315" r:id="rId257" xr:uid="{543303A3-1E0F-40F9-A2FC-C555CF90EC82}"/>
    <hyperlink ref="A316" r:id="rId258" xr:uid="{5E77748C-036B-45E9-9A35-E20126D7672B}"/>
    <hyperlink ref="A317" r:id="rId259" xr:uid="{60C534C6-87A5-46DA-85BB-E2DD08639A2C}"/>
    <hyperlink ref="A321" r:id="rId260" xr:uid="{9B25DE24-89D6-49AA-82EC-E7CB611D24FF}"/>
    <hyperlink ref="A322" r:id="rId261" xr:uid="{1AC13664-B914-4C56-9DFF-8FE8B57E4F27}"/>
    <hyperlink ref="A323" r:id="rId262" xr:uid="{EA06C6EC-E883-4FF5-BD13-AD16FDF6D446}"/>
    <hyperlink ref="A324" r:id="rId263" xr:uid="{5970C10A-9A9E-46FB-964B-6E50465EA92A}"/>
    <hyperlink ref="A325" r:id="rId264" xr:uid="{971B52C7-BC19-4184-87FA-4232AC9D4446}"/>
    <hyperlink ref="A326" r:id="rId265" xr:uid="{24585C8F-911A-44F4-8ED9-278BDC366C08}"/>
    <hyperlink ref="A327" r:id="rId266" xr:uid="{91475DB8-D7CF-48DD-8C65-B1D17BC7E47E}"/>
    <hyperlink ref="A328" r:id="rId267" xr:uid="{8B53511B-4A04-4EF4-B553-E43EF9F7F889}"/>
    <hyperlink ref="A329" r:id="rId268" xr:uid="{C3F30F7F-AA5A-4EB2-829A-D5E8AACC1E52}"/>
    <hyperlink ref="A330" r:id="rId269" xr:uid="{CCC53209-05A0-4F6C-A592-27C1224D75EB}"/>
    <hyperlink ref="A334" r:id="rId270" xr:uid="{8C7A5A53-AA81-4744-8E8E-C426AED5AE15}"/>
    <hyperlink ref="A335" r:id="rId271" xr:uid="{770EA1E3-1BF9-45A4-847D-38D9504627F6}"/>
    <hyperlink ref="A336" r:id="rId272" xr:uid="{20E130CA-3B5C-4ABD-9861-128FB54D431B}"/>
    <hyperlink ref="A337" r:id="rId273" xr:uid="{B28C0BBD-6F07-4FB4-97D8-5EBC48E473C8}"/>
    <hyperlink ref="A338" r:id="rId274" xr:uid="{EA03F100-7253-4BCE-AA14-122496DDAF59}"/>
    <hyperlink ref="A339" r:id="rId275" xr:uid="{0E710360-0AEF-4547-8ECE-A4161D704FDF}"/>
    <hyperlink ref="A340" r:id="rId276" xr:uid="{8BA27F5E-44B9-44F5-BE84-C861257B6352}"/>
    <hyperlink ref="A341" r:id="rId277" xr:uid="{2C65B561-5FE2-4FA1-BC58-1422E76A0058}"/>
    <hyperlink ref="A342" r:id="rId278" xr:uid="{8B6CB251-DBA8-49F4-A55B-7A7E59B26DC0}"/>
    <hyperlink ref="A343" r:id="rId279" xr:uid="{327CF424-AA52-4504-A7E0-4C98F20E4C18}"/>
    <hyperlink ref="A344" r:id="rId280" xr:uid="{12844FF9-16BC-46AA-B550-006BAAE23DF3}"/>
    <hyperlink ref="A348" r:id="rId281" xr:uid="{78AC2962-2FFC-4B40-A030-545D9BDE9718}"/>
    <hyperlink ref="A349" r:id="rId282" xr:uid="{A345B598-805B-4B50-98F2-E98632D4458A}"/>
    <hyperlink ref="A350" r:id="rId283" xr:uid="{22B94FF1-AA31-45C5-8384-C56D82A86713}"/>
    <hyperlink ref="A351" r:id="rId284" xr:uid="{6266FECE-B6A9-4AED-8A0D-B671510218F5}"/>
    <hyperlink ref="A352" r:id="rId285" xr:uid="{17B3C544-20A2-451F-A293-0F29D4AA2485}"/>
    <hyperlink ref="A353" r:id="rId286" xr:uid="{B03978A9-5E02-4490-A25B-1A04981B7DEB}"/>
    <hyperlink ref="A354" r:id="rId287" xr:uid="{78A454E2-DD8E-48AD-8353-DDBD14DAF999}"/>
    <hyperlink ref="A355" r:id="rId288" xr:uid="{0DF46FF7-9FD3-490E-8D0E-04D90B0F790A}"/>
    <hyperlink ref="A356" r:id="rId289" xr:uid="{393058FE-A074-4703-879B-6F8B7E62C750}"/>
    <hyperlink ref="A357" r:id="rId290" xr:uid="{6E530826-BAF4-4281-96C7-DD780770BD11}"/>
    <hyperlink ref="A358" r:id="rId291" xr:uid="{8937212E-29CE-43BC-AEDA-4F528BCD8C5C}"/>
    <hyperlink ref="A359" r:id="rId292" xr:uid="{30AA9F5E-A50D-41DE-9372-0350ABBD6144}"/>
  </hyperlinks>
  <pageMargins left="0.7" right="0.7" top="0.7" bottom="0.7" header="0.5" footer="0.5"/>
  <pageSetup fitToHeight="990" orientation="landscape" useFirstPageNumber="1" r:id="rId293"/>
  <headerFooter alignWithMargins="0">
    <oddHeader>&amp;R&amp;B&amp;D &amp;T</oddHeader>
    <oddFooter>&amp;C&amp;B Page &amp;P of &amp;N</oddFooter>
  </headerFooter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01835-20B5-49E7-B8F9-BB1928E176BE}">
  <sheetPr>
    <tabColor rgb="FF00B050"/>
    <pageSetUpPr fitToPage="1"/>
  </sheetPr>
  <dimension ref="A1:K60"/>
  <sheetViews>
    <sheetView workbookViewId="0">
      <pane xSplit="1" ySplit="5" topLeftCell="B6" activePane="bottomRight" state="frozen"/>
      <selection activeCell="L23" sqref="L23"/>
      <selection pane="topRight" activeCell="L23" sqref="L23"/>
      <selection pane="bottomLeft" activeCell="L23" sqref="L23"/>
      <selection pane="bottomRight" activeCell="I7" sqref="I7:I10"/>
    </sheetView>
  </sheetViews>
  <sheetFormatPr defaultColWidth="9.28515625" defaultRowHeight="12.75" x14ac:dyDescent="0.2"/>
  <cols>
    <col min="1" max="1" width="38.28515625" style="72" bestFit="1" customWidth="1"/>
    <col min="2" max="2" width="15" style="72" bestFit="1" customWidth="1"/>
    <col min="3" max="3" width="12.85546875" style="72" bestFit="1" customWidth="1"/>
    <col min="4" max="4" width="12" style="72" bestFit="1" customWidth="1"/>
    <col min="5" max="7" width="12.85546875" style="72" bestFit="1" customWidth="1"/>
    <col min="8" max="8" width="11.85546875" style="72" customWidth="1"/>
    <col min="9" max="9" width="12.85546875" style="73" bestFit="1" customWidth="1"/>
    <col min="10" max="10" width="19" style="72" customWidth="1"/>
    <col min="11" max="11" width="19.85546875" style="72" customWidth="1"/>
    <col min="12" max="16384" width="9.28515625" style="72"/>
  </cols>
  <sheetData>
    <row r="1" spans="1:11" ht="15.75" x14ac:dyDescent="0.25">
      <c r="A1" s="135" t="s">
        <v>794</v>
      </c>
      <c r="B1" s="135"/>
      <c r="C1" s="135"/>
      <c r="D1" s="135"/>
      <c r="E1" s="135"/>
      <c r="F1" s="135"/>
      <c r="G1" s="135"/>
      <c r="H1" s="135"/>
      <c r="I1" s="135"/>
    </row>
    <row r="2" spans="1:11" ht="15.75" x14ac:dyDescent="0.25">
      <c r="A2" s="135" t="s">
        <v>834</v>
      </c>
      <c r="B2" s="135"/>
      <c r="C2" s="135"/>
      <c r="D2" s="135"/>
      <c r="E2" s="135"/>
      <c r="F2" s="135"/>
      <c r="G2" s="135"/>
      <c r="H2" s="135"/>
      <c r="I2" s="135"/>
    </row>
    <row r="3" spans="1:11" ht="15.75" x14ac:dyDescent="0.25">
      <c r="A3" s="136" t="s">
        <v>824</v>
      </c>
      <c r="B3" s="135"/>
      <c r="C3" s="135"/>
      <c r="D3" s="135"/>
      <c r="E3" s="135"/>
      <c r="F3" s="135"/>
      <c r="G3" s="135"/>
      <c r="H3" s="135"/>
      <c r="I3" s="135"/>
    </row>
    <row r="4" spans="1:11" ht="15.75" x14ac:dyDescent="0.25">
      <c r="A4" s="123"/>
      <c r="B4" s="121"/>
      <c r="C4" s="121"/>
      <c r="D4" s="121"/>
      <c r="E4" s="121"/>
      <c r="F4" s="121"/>
      <c r="G4" s="121"/>
      <c r="H4" s="121"/>
      <c r="I4" s="121"/>
    </row>
    <row r="5" spans="1:11" s="76" customFormat="1" ht="51" x14ac:dyDescent="0.2">
      <c r="A5" s="76" t="s">
        <v>724</v>
      </c>
      <c r="B5" s="77" t="s">
        <v>699</v>
      </c>
      <c r="C5" s="77" t="s">
        <v>700</v>
      </c>
      <c r="D5" s="77" t="s">
        <v>708</v>
      </c>
      <c r="E5" s="77" t="s">
        <v>798</v>
      </c>
      <c r="F5" s="77" t="s">
        <v>701</v>
      </c>
      <c r="G5" s="77" t="s">
        <v>704</v>
      </c>
      <c r="H5" s="77" t="s">
        <v>703</v>
      </c>
      <c r="I5" s="97" t="s">
        <v>831</v>
      </c>
    </row>
    <row r="6" spans="1:11" x14ac:dyDescent="0.2">
      <c r="A6" s="70" t="s">
        <v>744</v>
      </c>
      <c r="B6" s="73"/>
      <c r="C6" s="73"/>
      <c r="D6" s="73"/>
      <c r="E6" s="73"/>
      <c r="F6" s="73"/>
      <c r="G6" s="73"/>
      <c r="H6" s="73"/>
    </row>
    <row r="7" spans="1:11" x14ac:dyDescent="0.2">
      <c r="A7" s="72" t="s">
        <v>749</v>
      </c>
      <c r="B7" s="126">
        <v>0</v>
      </c>
      <c r="C7" s="127">
        <v>0</v>
      </c>
      <c r="D7" s="127">
        <v>0</v>
      </c>
      <c r="E7" s="127">
        <v>0</v>
      </c>
      <c r="F7" s="126">
        <v>0</v>
      </c>
      <c r="G7" s="127">
        <v>0</v>
      </c>
      <c r="H7" s="127">
        <v>0</v>
      </c>
      <c r="I7" s="74">
        <f>[1]Exec!$C$86</f>
        <v>620941.67999999993</v>
      </c>
    </row>
    <row r="8" spans="1:11" x14ac:dyDescent="0.2">
      <c r="A8" s="72" t="s">
        <v>777</v>
      </c>
      <c r="B8" s="101">
        <v>0</v>
      </c>
      <c r="C8" s="117">
        <v>0</v>
      </c>
      <c r="D8" s="117">
        <v>0</v>
      </c>
      <c r="E8" s="117">
        <v>0</v>
      </c>
      <c r="F8" s="101">
        <v>0</v>
      </c>
      <c r="G8" s="117">
        <v>0</v>
      </c>
      <c r="H8" s="117">
        <v>0</v>
      </c>
      <c r="I8" s="101">
        <f>[1]Exec!$C$87</f>
        <v>810639.18904285727</v>
      </c>
    </row>
    <row r="9" spans="1:11" x14ac:dyDescent="0.2">
      <c r="A9" s="72" t="s">
        <v>778</v>
      </c>
      <c r="B9" s="101">
        <v>0</v>
      </c>
      <c r="C9" s="117">
        <v>0</v>
      </c>
      <c r="D9" s="117">
        <v>0</v>
      </c>
      <c r="E9" s="117">
        <v>0</v>
      </c>
      <c r="F9" s="101">
        <v>0</v>
      </c>
      <c r="G9" s="117">
        <v>0</v>
      </c>
      <c r="H9" s="117">
        <v>0</v>
      </c>
      <c r="I9" s="101">
        <f>[1]Exec!$C$88</f>
        <v>1029948.3780857145</v>
      </c>
    </row>
    <row r="10" spans="1:11" x14ac:dyDescent="0.2">
      <c r="A10" s="72" t="s">
        <v>779</v>
      </c>
      <c r="B10" s="101">
        <v>0</v>
      </c>
      <c r="C10" s="117">
        <v>0</v>
      </c>
      <c r="D10" s="117">
        <v>0</v>
      </c>
      <c r="E10" s="117">
        <v>0</v>
      </c>
      <c r="F10" s="101">
        <v>0</v>
      </c>
      <c r="G10" s="117">
        <v>0</v>
      </c>
      <c r="H10" s="117">
        <v>0</v>
      </c>
      <c r="I10" s="101">
        <f>[1]Exec!$C$89</f>
        <v>1465260.5637857146</v>
      </c>
    </row>
    <row r="11" spans="1:11" x14ac:dyDescent="0.2">
      <c r="A11" s="85" t="s">
        <v>799</v>
      </c>
      <c r="B11" s="101">
        <v>0</v>
      </c>
      <c r="C11" s="117">
        <v>0</v>
      </c>
      <c r="D11" s="117">
        <v>0</v>
      </c>
      <c r="E11" s="117">
        <v>0</v>
      </c>
      <c r="F11" s="101">
        <v>0</v>
      </c>
      <c r="G11" s="117">
        <v>0</v>
      </c>
      <c r="H11" s="117">
        <v>0</v>
      </c>
      <c r="I11" s="101">
        <f>[1]Exec!$C$58</f>
        <v>36000</v>
      </c>
    </row>
    <row r="12" spans="1:11" x14ac:dyDescent="0.2">
      <c r="A12" s="72" t="s">
        <v>747</v>
      </c>
      <c r="B12" s="101">
        <v>0</v>
      </c>
      <c r="C12" s="117">
        <v>0</v>
      </c>
      <c r="D12" s="117">
        <v>0</v>
      </c>
      <c r="E12" s="117">
        <v>0</v>
      </c>
      <c r="F12" s="101">
        <v>0</v>
      </c>
      <c r="G12" s="117">
        <v>0</v>
      </c>
      <c r="H12" s="117">
        <v>0</v>
      </c>
      <c r="I12" s="101">
        <f>[1]Exec!$C$83</f>
        <v>76452.506666666653</v>
      </c>
    </row>
    <row r="13" spans="1:11" x14ac:dyDescent="0.2">
      <c r="A13" s="72" t="s">
        <v>751</v>
      </c>
      <c r="B13" s="102">
        <v>0</v>
      </c>
      <c r="C13" s="118">
        <v>0</v>
      </c>
      <c r="D13" s="118">
        <v>0</v>
      </c>
      <c r="E13" s="118">
        <v>0</v>
      </c>
      <c r="F13" s="102">
        <v>0</v>
      </c>
      <c r="G13" s="118">
        <v>0</v>
      </c>
      <c r="H13" s="118">
        <v>0</v>
      </c>
      <c r="I13" s="102">
        <f t="shared" ref="I13" si="0">SUM(B13:H13)</f>
        <v>0</v>
      </c>
    </row>
    <row r="14" spans="1:11" x14ac:dyDescent="0.2">
      <c r="A14" s="70" t="s">
        <v>752</v>
      </c>
      <c r="B14" s="101">
        <f t="shared" ref="B14:H14" si="1">SUM(B7:B13)</f>
        <v>0</v>
      </c>
      <c r="C14" s="117">
        <f t="shared" si="1"/>
        <v>0</v>
      </c>
      <c r="D14" s="117">
        <f t="shared" si="1"/>
        <v>0</v>
      </c>
      <c r="E14" s="117">
        <f t="shared" si="1"/>
        <v>0</v>
      </c>
      <c r="F14" s="101">
        <f t="shared" si="1"/>
        <v>0</v>
      </c>
      <c r="G14" s="117">
        <f t="shared" si="1"/>
        <v>0</v>
      </c>
      <c r="H14" s="117">
        <f t="shared" si="1"/>
        <v>0</v>
      </c>
      <c r="I14" s="73">
        <f>SUM(I7:I13)</f>
        <v>4039242.3175809528</v>
      </c>
    </row>
    <row r="15" spans="1:11" ht="15" x14ac:dyDescent="0.2">
      <c r="B15" s="101"/>
      <c r="C15" s="117"/>
      <c r="D15" s="117"/>
      <c r="E15" s="117"/>
      <c r="F15" s="101"/>
      <c r="G15" s="117"/>
      <c r="H15" s="117"/>
      <c r="I15" s="81" t="s">
        <v>724</v>
      </c>
      <c r="J15" s="81"/>
      <c r="K15" s="82"/>
    </row>
    <row r="16" spans="1:11" x14ac:dyDescent="0.2">
      <c r="A16" s="70" t="s">
        <v>753</v>
      </c>
      <c r="B16" s="101"/>
      <c r="C16" s="117"/>
      <c r="D16" s="117"/>
      <c r="E16" s="117"/>
      <c r="F16" s="101"/>
      <c r="G16" s="117"/>
      <c r="H16" s="117"/>
    </row>
    <row r="17" spans="1:11" x14ac:dyDescent="0.2">
      <c r="A17" s="72" t="s">
        <v>754</v>
      </c>
      <c r="B17" s="117">
        <f>[1]Exec!$C$110</f>
        <v>705203.95374397421</v>
      </c>
      <c r="C17" s="117">
        <f>[1]Finance!$C$110</f>
        <v>601649.73915377853</v>
      </c>
      <c r="D17" s="117">
        <v>0</v>
      </c>
      <c r="E17" s="117">
        <f>[1]HR!$C$110</f>
        <v>281559.80184219172</v>
      </c>
      <c r="F17" s="117">
        <f>[1]IT!$C$110</f>
        <v>257662.30881160381</v>
      </c>
      <c r="G17" s="117">
        <f>[1]Programs!$C$110</f>
        <v>107733.5018852909</v>
      </c>
      <c r="H17" s="117">
        <f>[1]Purchasing!$C$110</f>
        <v>374734.68400857638</v>
      </c>
      <c r="I17" s="101">
        <f t="shared" ref="I17:I25" si="2">SUM(B17:H17)</f>
        <v>2328543.9894454158</v>
      </c>
      <c r="J17" s="132"/>
    </row>
    <row r="18" spans="1:11" x14ac:dyDescent="0.2">
      <c r="A18" s="72" t="s">
        <v>755</v>
      </c>
      <c r="B18" s="117">
        <f>[1]Exec!$C$165-B17</f>
        <v>860451.44</v>
      </c>
      <c r="C18" s="117">
        <f>[1]Finance!$C$164-C17</f>
        <v>86270.458383333287</v>
      </c>
      <c r="D18" s="117">
        <f>[1]Compliance!$C$164</f>
        <v>22100.531666666666</v>
      </c>
      <c r="E18" s="117">
        <f>[1]HR!$C$164-E17</f>
        <v>95249.416904761922</v>
      </c>
      <c r="F18" s="117">
        <f>[1]IT!$C$164-F17</f>
        <v>119355.68537619046</v>
      </c>
      <c r="G18" s="117">
        <f>[1]Programs!$C$164-G17</f>
        <v>47104.81330476189</v>
      </c>
      <c r="H18" s="117">
        <f>[1]Purchasing!$C$164-H17</f>
        <v>56379.127942857158</v>
      </c>
      <c r="I18" s="101">
        <f t="shared" si="2"/>
        <v>1286911.4735785711</v>
      </c>
    </row>
    <row r="19" spans="1:11" x14ac:dyDescent="0.2">
      <c r="A19" s="72" t="s">
        <v>756</v>
      </c>
      <c r="B19" s="117">
        <v>0</v>
      </c>
      <c r="C19" s="117">
        <v>0</v>
      </c>
      <c r="D19" s="117">
        <v>0</v>
      </c>
      <c r="E19" s="117">
        <v>0</v>
      </c>
      <c r="F19" s="117">
        <v>0</v>
      </c>
      <c r="G19" s="117">
        <v>0</v>
      </c>
      <c r="H19" s="117">
        <v>0</v>
      </c>
      <c r="I19" s="101">
        <f t="shared" si="2"/>
        <v>0</v>
      </c>
    </row>
    <row r="20" spans="1:11" x14ac:dyDescent="0.2">
      <c r="A20" s="72" t="s">
        <v>757</v>
      </c>
      <c r="B20" s="117">
        <v>0</v>
      </c>
      <c r="C20" s="117">
        <v>0</v>
      </c>
      <c r="D20" s="117">
        <v>0</v>
      </c>
      <c r="E20" s="117">
        <v>0</v>
      </c>
      <c r="F20" s="117">
        <v>0</v>
      </c>
      <c r="G20" s="117">
        <v>0</v>
      </c>
      <c r="H20" s="117">
        <v>0</v>
      </c>
      <c r="I20" s="101">
        <f t="shared" si="2"/>
        <v>0</v>
      </c>
    </row>
    <row r="21" spans="1:11" x14ac:dyDescent="0.2">
      <c r="A21" s="72" t="s">
        <v>787</v>
      </c>
      <c r="B21" s="117">
        <v>0</v>
      </c>
      <c r="C21" s="117">
        <v>0</v>
      </c>
      <c r="D21" s="117">
        <v>0</v>
      </c>
      <c r="E21" s="117">
        <v>0</v>
      </c>
      <c r="F21" s="117">
        <v>0</v>
      </c>
      <c r="G21" s="117">
        <v>0</v>
      </c>
      <c r="H21" s="117">
        <v>0</v>
      </c>
      <c r="I21" s="101">
        <f t="shared" si="2"/>
        <v>0</v>
      </c>
    </row>
    <row r="22" spans="1:11" x14ac:dyDescent="0.2">
      <c r="A22" s="72" t="s">
        <v>759</v>
      </c>
      <c r="B22" s="117">
        <f>[1]Exec!$C$215+[1]Exec!$C$235</f>
        <v>5000</v>
      </c>
      <c r="C22" s="117">
        <f>[1]Finance!$C$214+[1]Finance!$C$234</f>
        <v>754.45</v>
      </c>
      <c r="D22" s="117">
        <v>0</v>
      </c>
      <c r="E22" s="117">
        <v>0</v>
      </c>
      <c r="F22" s="117">
        <f>[1]IT!$C$214+[1]IT!$C$234</f>
        <v>1000</v>
      </c>
      <c r="G22" s="117">
        <f>[1]Programs!$C$214+[1]Programs!$C$234</f>
        <v>2000</v>
      </c>
      <c r="H22" s="117">
        <f>[1]Purchasing!$C$214+[1]Purchasing!$C$234</f>
        <v>889.005</v>
      </c>
      <c r="I22" s="101">
        <f t="shared" si="2"/>
        <v>9643.4549999999999</v>
      </c>
    </row>
    <row r="23" spans="1:11" x14ac:dyDescent="0.2">
      <c r="A23" s="106" t="s">
        <v>817</v>
      </c>
      <c r="B23" s="117">
        <f>[1]Exec!$C$270</f>
        <v>10423.560000000001</v>
      </c>
      <c r="C23" s="117">
        <f>[1]Finance!$C$269</f>
        <v>6430.98</v>
      </c>
      <c r="D23" s="117">
        <v>0</v>
      </c>
      <c r="E23" s="117">
        <v>0</v>
      </c>
      <c r="F23" s="117">
        <f>[1]IT!$C$269</f>
        <v>5923.53</v>
      </c>
      <c r="G23" s="117">
        <f>[1]Programs!$C$269</f>
        <v>10152.36</v>
      </c>
      <c r="H23" s="117">
        <f>[1]Purchasing!$C$269</f>
        <v>13615.92</v>
      </c>
      <c r="I23" s="101">
        <f t="shared" si="2"/>
        <v>46546.35</v>
      </c>
    </row>
    <row r="24" spans="1:11" x14ac:dyDescent="0.2">
      <c r="A24" s="72" t="s">
        <v>760</v>
      </c>
      <c r="B24" s="117">
        <f>[1]Exec!$C$319</f>
        <v>46136.67</v>
      </c>
      <c r="C24" s="117">
        <f>[1]Finance!$C$318</f>
        <v>13738.048318181818</v>
      </c>
      <c r="D24" s="117">
        <f>[1]Compliance!$C$318</f>
        <v>3474.0590000000002</v>
      </c>
      <c r="E24" s="117">
        <f>[1]HR!$C$318</f>
        <v>6482.0590000000002</v>
      </c>
      <c r="F24" s="117">
        <f>[1]IT!$C$318</f>
        <v>2853.1720000000005</v>
      </c>
      <c r="G24" s="117">
        <f>[1]Programs!$C$318</f>
        <v>10000</v>
      </c>
      <c r="H24" s="117">
        <f>[1]Purchasing!$C$318</f>
        <v>11854.536</v>
      </c>
      <c r="I24" s="101">
        <f t="shared" si="2"/>
        <v>94538.544318181812</v>
      </c>
    </row>
    <row r="25" spans="1:11" x14ac:dyDescent="0.2">
      <c r="A25" s="72" t="s">
        <v>761</v>
      </c>
      <c r="B25" s="104" t="s">
        <v>802</v>
      </c>
      <c r="C25" s="101">
        <v>0</v>
      </c>
      <c r="D25" s="101">
        <v>0</v>
      </c>
      <c r="E25" s="101">
        <v>0</v>
      </c>
      <c r="F25" s="101">
        <v>0</v>
      </c>
      <c r="G25" s="101">
        <v>0</v>
      </c>
      <c r="H25" s="101">
        <v>0</v>
      </c>
      <c r="I25" s="101">
        <f t="shared" si="2"/>
        <v>0</v>
      </c>
    </row>
    <row r="26" spans="1:11" x14ac:dyDescent="0.2">
      <c r="A26" s="70" t="s">
        <v>762</v>
      </c>
      <c r="B26" s="103">
        <f t="shared" ref="B26:H26" si="3">SUM(B17:B25)</f>
        <v>1627215.6237439741</v>
      </c>
      <c r="C26" s="103">
        <f t="shared" si="3"/>
        <v>708843.67585529352</v>
      </c>
      <c r="D26" s="103">
        <f t="shared" si="3"/>
        <v>25574.590666666667</v>
      </c>
      <c r="E26" s="103">
        <f t="shared" si="3"/>
        <v>383291.27774695365</v>
      </c>
      <c r="F26" s="103">
        <f t="shared" si="3"/>
        <v>386794.69618779432</v>
      </c>
      <c r="G26" s="103">
        <f t="shared" si="3"/>
        <v>176990.67519005277</v>
      </c>
      <c r="H26" s="103">
        <f t="shared" si="3"/>
        <v>457473.27295143355</v>
      </c>
      <c r="I26" s="75">
        <f>SUM(I17:I25)</f>
        <v>3766183.8123421688</v>
      </c>
      <c r="K26" s="73"/>
    </row>
    <row r="27" spans="1:11" ht="13.5" thickBot="1" x14ac:dyDescent="0.25">
      <c r="A27" s="70" t="s">
        <v>810</v>
      </c>
      <c r="B27" s="130">
        <f t="shared" ref="B27:H27" si="4">B14-B26</f>
        <v>-1627215.6237439741</v>
      </c>
      <c r="C27" s="130">
        <f t="shared" si="4"/>
        <v>-708843.67585529352</v>
      </c>
      <c r="D27" s="130">
        <f t="shared" si="4"/>
        <v>-25574.590666666667</v>
      </c>
      <c r="E27" s="130">
        <f t="shared" si="4"/>
        <v>-383291.27774695365</v>
      </c>
      <c r="F27" s="130">
        <f t="shared" si="4"/>
        <v>-386794.69618779432</v>
      </c>
      <c r="G27" s="130">
        <f t="shared" si="4"/>
        <v>-176990.67519005277</v>
      </c>
      <c r="H27" s="130">
        <f t="shared" si="4"/>
        <v>-457473.27295143355</v>
      </c>
      <c r="I27" s="94">
        <f>I14-I26</f>
        <v>273058.50523878401</v>
      </c>
    </row>
    <row r="28" spans="1:11" ht="13.5" hidden="1" thickTop="1" x14ac:dyDescent="0.2">
      <c r="B28" s="101"/>
      <c r="C28" s="101"/>
      <c r="D28" s="101"/>
      <c r="E28" s="101"/>
      <c r="F28" s="101"/>
      <c r="G28" s="101"/>
      <c r="H28" s="101"/>
    </row>
    <row r="29" spans="1:11" ht="13.5" hidden="1" thickTop="1" x14ac:dyDescent="0.2">
      <c r="A29" s="70" t="s">
        <v>764</v>
      </c>
      <c r="B29" s="101" t="s">
        <v>724</v>
      </c>
      <c r="C29" s="101"/>
      <c r="D29" s="101"/>
      <c r="E29" s="101"/>
      <c r="F29" s="101"/>
      <c r="G29" s="101"/>
      <c r="H29" s="101"/>
    </row>
    <row r="30" spans="1:11" ht="13.5" hidden="1" thickTop="1" x14ac:dyDescent="0.2">
      <c r="A30" s="72" t="s">
        <v>765</v>
      </c>
      <c r="B30" s="101">
        <v>0</v>
      </c>
      <c r="C30" s="101">
        <v>0</v>
      </c>
      <c r="D30" s="101">
        <v>0</v>
      </c>
      <c r="E30" s="101">
        <v>0</v>
      </c>
      <c r="F30" s="101">
        <v>0</v>
      </c>
      <c r="G30" s="101">
        <v>0</v>
      </c>
      <c r="H30" s="101">
        <v>0</v>
      </c>
    </row>
    <row r="31" spans="1:11" ht="13.5" hidden="1" thickTop="1" x14ac:dyDescent="0.2">
      <c r="A31" s="72" t="s">
        <v>766</v>
      </c>
      <c r="B31" s="101">
        <v>0</v>
      </c>
      <c r="C31" s="101">
        <v>0</v>
      </c>
      <c r="D31" s="101">
        <v>0</v>
      </c>
      <c r="E31" s="101">
        <v>0</v>
      </c>
      <c r="F31" s="101">
        <v>0</v>
      </c>
      <c r="G31" s="101">
        <v>0</v>
      </c>
      <c r="H31" s="101">
        <v>0</v>
      </c>
    </row>
    <row r="32" spans="1:11" ht="13.5" hidden="1" thickTop="1" x14ac:dyDescent="0.2">
      <c r="A32" s="72" t="s">
        <v>767</v>
      </c>
      <c r="B32" s="102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</row>
    <row r="33" spans="1:11" ht="13.5" hidden="1" thickTop="1" x14ac:dyDescent="0.2">
      <c r="A33" s="70" t="s">
        <v>795</v>
      </c>
      <c r="B33" s="103">
        <f>SUM(B29:B32)</f>
        <v>0</v>
      </c>
      <c r="C33" s="103">
        <f t="shared" ref="C33:H33" si="5">SUM(C29:C32)</f>
        <v>0</v>
      </c>
      <c r="D33" s="103">
        <f t="shared" si="5"/>
        <v>0</v>
      </c>
      <c r="E33" s="103">
        <f t="shared" si="5"/>
        <v>0</v>
      </c>
      <c r="F33" s="103"/>
      <c r="G33" s="103"/>
      <c r="H33" s="103">
        <f t="shared" si="5"/>
        <v>0</v>
      </c>
      <c r="J33" s="72">
        <v>4007907</v>
      </c>
      <c r="K33" s="110"/>
    </row>
    <row r="34" spans="1:11" ht="13.5" hidden="1" thickTop="1" x14ac:dyDescent="0.2">
      <c r="A34" s="72" t="s">
        <v>795</v>
      </c>
      <c r="B34" s="101"/>
      <c r="C34" s="101"/>
      <c r="D34" s="101"/>
      <c r="E34" s="101"/>
      <c r="F34" s="101"/>
      <c r="G34" s="101"/>
      <c r="H34" s="101"/>
    </row>
    <row r="35" spans="1:11" ht="13.5" hidden="1" thickTop="1" x14ac:dyDescent="0.2">
      <c r="A35" s="70" t="s">
        <v>768</v>
      </c>
      <c r="B35" s="101"/>
      <c r="C35" s="101"/>
      <c r="D35" s="101"/>
      <c r="E35" s="101"/>
      <c r="F35" s="101"/>
      <c r="G35" s="101"/>
      <c r="H35" s="101"/>
    </row>
    <row r="36" spans="1:11" ht="13.5" hidden="1" thickTop="1" x14ac:dyDescent="0.2">
      <c r="A36" s="72" t="s">
        <v>769</v>
      </c>
      <c r="B36" s="101">
        <v>0</v>
      </c>
      <c r="C36" s="101">
        <v>0</v>
      </c>
      <c r="D36" s="101">
        <v>0</v>
      </c>
      <c r="E36" s="101">
        <v>0</v>
      </c>
      <c r="F36" s="101">
        <v>0</v>
      </c>
      <c r="G36" s="101">
        <v>0</v>
      </c>
      <c r="H36" s="101">
        <v>0</v>
      </c>
    </row>
    <row r="37" spans="1:11" ht="13.5" hidden="1" thickTop="1" x14ac:dyDescent="0.2">
      <c r="A37" s="72" t="s">
        <v>770</v>
      </c>
      <c r="B37" s="101">
        <v>0</v>
      </c>
      <c r="C37" s="101">
        <v>0</v>
      </c>
      <c r="D37" s="101">
        <v>0</v>
      </c>
      <c r="E37" s="101">
        <v>0</v>
      </c>
      <c r="F37" s="101">
        <v>0</v>
      </c>
      <c r="G37" s="101">
        <v>0</v>
      </c>
      <c r="H37" s="101">
        <v>0</v>
      </c>
    </row>
    <row r="38" spans="1:11" ht="13.5" hidden="1" thickTop="1" x14ac:dyDescent="0.2">
      <c r="A38" s="72" t="s">
        <v>771</v>
      </c>
      <c r="B38" s="101">
        <v>0</v>
      </c>
      <c r="C38" s="101">
        <v>0</v>
      </c>
      <c r="D38" s="101">
        <v>0</v>
      </c>
      <c r="E38" s="101">
        <v>0</v>
      </c>
      <c r="F38" s="101">
        <v>0</v>
      </c>
      <c r="G38" s="101">
        <v>0</v>
      </c>
      <c r="H38" s="101">
        <v>0</v>
      </c>
    </row>
    <row r="39" spans="1:11" ht="13.5" hidden="1" thickTop="1" x14ac:dyDescent="0.2">
      <c r="A39" s="72" t="s">
        <v>772</v>
      </c>
      <c r="B39" s="101">
        <v>0</v>
      </c>
      <c r="C39" s="101">
        <v>0</v>
      </c>
      <c r="D39" s="101">
        <v>0</v>
      </c>
      <c r="E39" s="101">
        <v>0</v>
      </c>
      <c r="F39" s="101">
        <v>0</v>
      </c>
      <c r="G39" s="101">
        <v>0</v>
      </c>
      <c r="H39" s="101">
        <v>0</v>
      </c>
    </row>
    <row r="40" spans="1:11" ht="13.5" hidden="1" thickTop="1" x14ac:dyDescent="0.2">
      <c r="A40" s="72" t="s">
        <v>773</v>
      </c>
      <c r="B40" s="101">
        <v>0</v>
      </c>
      <c r="C40" s="101">
        <v>0</v>
      </c>
      <c r="D40" s="101">
        <v>0</v>
      </c>
      <c r="E40" s="101">
        <v>0</v>
      </c>
      <c r="F40" s="101">
        <v>0</v>
      </c>
      <c r="G40" s="101">
        <v>0</v>
      </c>
      <c r="H40" s="101">
        <v>0</v>
      </c>
    </row>
    <row r="41" spans="1:11" ht="13.5" hidden="1" thickTop="1" x14ac:dyDescent="0.2">
      <c r="A41" s="72" t="s">
        <v>774</v>
      </c>
      <c r="B41" s="102">
        <v>0</v>
      </c>
      <c r="C41" s="102">
        <v>0</v>
      </c>
      <c r="D41" s="102">
        <v>0</v>
      </c>
      <c r="E41" s="102">
        <v>0</v>
      </c>
      <c r="F41" s="102">
        <v>0</v>
      </c>
      <c r="G41" s="102">
        <v>0</v>
      </c>
      <c r="H41" s="102">
        <v>0</v>
      </c>
    </row>
    <row r="42" spans="1:11" ht="13.5" hidden="1" thickTop="1" x14ac:dyDescent="0.2">
      <c r="A42" s="70" t="s">
        <v>775</v>
      </c>
      <c r="B42" s="103">
        <f>SUM(B36:B41)</f>
        <v>0</v>
      </c>
      <c r="C42" s="103">
        <f t="shared" ref="C42:H42" si="6">SUM(C36:C41)</f>
        <v>0</v>
      </c>
      <c r="D42" s="103">
        <f t="shared" si="6"/>
        <v>0</v>
      </c>
      <c r="E42" s="103">
        <f t="shared" si="6"/>
        <v>0</v>
      </c>
      <c r="F42" s="103"/>
      <c r="G42" s="103"/>
      <c r="H42" s="103">
        <f t="shared" si="6"/>
        <v>0</v>
      </c>
    </row>
    <row r="43" spans="1:11" ht="14.25" hidden="1" thickTop="1" thickBot="1" x14ac:dyDescent="0.25">
      <c r="A43" s="72" t="s">
        <v>727</v>
      </c>
      <c r="B43" s="122">
        <f>B27-B33-B42</f>
        <v>-1627215.6237439741</v>
      </c>
      <c r="C43" s="122">
        <f t="shared" ref="C43:H43" si="7">C27-C33-C42</f>
        <v>-708843.67585529352</v>
      </c>
      <c r="D43" s="122">
        <f t="shared" si="7"/>
        <v>-25574.590666666667</v>
      </c>
      <c r="E43" s="122">
        <f t="shared" si="7"/>
        <v>-383291.27774695365</v>
      </c>
      <c r="F43" s="122">
        <f t="shared" ref="F43" si="8">F27-F33-F42</f>
        <v>-386794.69618779432</v>
      </c>
      <c r="G43" s="122">
        <f t="shared" ref="G43" si="9">G27-G33-G42</f>
        <v>-176990.67519005277</v>
      </c>
      <c r="H43" s="122">
        <f t="shared" si="7"/>
        <v>-457473.27295143355</v>
      </c>
    </row>
    <row r="44" spans="1:11" ht="13.5" hidden="1" thickTop="1" x14ac:dyDescent="0.2">
      <c r="B44" s="73"/>
      <c r="C44" s="73"/>
      <c r="D44" s="73"/>
      <c r="E44" s="73"/>
      <c r="F44" s="73"/>
      <c r="G44" s="73"/>
      <c r="H44" s="73"/>
    </row>
    <row r="45" spans="1:11" ht="13.5" hidden="1" thickTop="1" x14ac:dyDescent="0.2">
      <c r="B45" s="73"/>
      <c r="C45" s="73"/>
      <c r="D45" s="73"/>
      <c r="E45" s="73"/>
      <c r="F45" s="73"/>
      <c r="G45" s="73"/>
      <c r="H45" s="73"/>
    </row>
    <row r="46" spans="1:11" ht="13.5" hidden="1" thickTop="1" x14ac:dyDescent="0.2">
      <c r="B46" s="73"/>
      <c r="C46" s="73"/>
      <c r="D46" s="73"/>
      <c r="E46" s="73"/>
      <c r="F46" s="73"/>
      <c r="G46" s="73"/>
      <c r="H46" s="73"/>
    </row>
    <row r="47" spans="1:11" ht="13.5" hidden="1" thickTop="1" x14ac:dyDescent="0.2"/>
    <row r="48" spans="1:11" ht="13.5" hidden="1" thickTop="1" x14ac:dyDescent="0.2">
      <c r="B48" s="73">
        <f>SUM(B17:B25)</f>
        <v>1627215.6237439741</v>
      </c>
    </row>
    <row r="49" spans="2:8" ht="13.5" hidden="1" thickTop="1" x14ac:dyDescent="0.2">
      <c r="B49" s="83" t="e">
        <f>'Budget Board Report Template'!F350</f>
        <v>#REF!</v>
      </c>
    </row>
    <row r="50" spans="2:8" ht="13.5" hidden="1" thickTop="1" x14ac:dyDescent="0.2">
      <c r="B50" s="83" t="e">
        <f>B48-B49</f>
        <v>#REF!</v>
      </c>
    </row>
    <row r="51" spans="2:8" ht="13.5" hidden="1" thickTop="1" x14ac:dyDescent="0.2"/>
    <row r="52" spans="2:8" ht="13.5" thickTop="1" x14ac:dyDescent="0.2"/>
    <row r="55" spans="2:8" hidden="1" x14ac:dyDescent="0.2">
      <c r="B55" s="73">
        <f>SUM(B17:B18)</f>
        <v>1565655.3937439742</v>
      </c>
      <c r="C55" s="73">
        <f t="shared" ref="C55:H55" si="10">SUM(C17:C18)</f>
        <v>687920.19753711182</v>
      </c>
      <c r="D55" s="73">
        <f t="shared" si="10"/>
        <v>22100.531666666666</v>
      </c>
      <c r="E55" s="73">
        <f t="shared" si="10"/>
        <v>376809.21874695364</v>
      </c>
      <c r="F55" s="73">
        <f t="shared" si="10"/>
        <v>377017.99418779428</v>
      </c>
      <c r="G55" s="73">
        <f t="shared" si="10"/>
        <v>154838.31519005279</v>
      </c>
      <c r="H55" s="73">
        <f t="shared" si="10"/>
        <v>431113.81195143354</v>
      </c>
    </row>
    <row r="56" spans="2:8" hidden="1" x14ac:dyDescent="0.2">
      <c r="B56" s="73">
        <f>SUM(B21:B23)</f>
        <v>15423.560000000001</v>
      </c>
      <c r="C56" s="73">
        <f t="shared" ref="C56:H56" si="11">SUM(C21:C23)</f>
        <v>7185.4299999999994</v>
      </c>
      <c r="D56" s="73">
        <f t="shared" si="11"/>
        <v>0</v>
      </c>
      <c r="E56" s="73">
        <f t="shared" si="11"/>
        <v>0</v>
      </c>
      <c r="F56" s="73">
        <f>SUM(F21:F23)</f>
        <v>6923.53</v>
      </c>
      <c r="G56" s="73">
        <f t="shared" si="11"/>
        <v>12152.36</v>
      </c>
      <c r="H56" s="73">
        <f t="shared" si="11"/>
        <v>14504.924999999999</v>
      </c>
    </row>
    <row r="57" spans="2:8" hidden="1" x14ac:dyDescent="0.2"/>
    <row r="58" spans="2:8" hidden="1" x14ac:dyDescent="0.2">
      <c r="B58" s="72">
        <f>241631</f>
        <v>241631</v>
      </c>
    </row>
    <row r="59" spans="2:8" hidden="1" x14ac:dyDescent="0.2">
      <c r="B59" s="73">
        <f>B26-B58</f>
        <v>1385584.6237439741</v>
      </c>
    </row>
    <row r="60" spans="2:8" hidden="1" x14ac:dyDescent="0.2"/>
  </sheetData>
  <mergeCells count="3">
    <mergeCell ref="A1:I1"/>
    <mergeCell ref="A2:I2"/>
    <mergeCell ref="A3:I3"/>
  </mergeCells>
  <printOptions horizontalCentered="1"/>
  <pageMargins left="0.25" right="0.25" top="0.5" bottom="0.5" header="0.25" footer="0.25"/>
  <pageSetup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3E186-11FF-4D80-BD49-9E15CCDB3FE9}">
  <sheetPr>
    <tabColor rgb="FF00B050"/>
    <pageSetUpPr fitToPage="1"/>
  </sheetPr>
  <dimension ref="A1:K49"/>
  <sheetViews>
    <sheetView zoomScaleNormal="100" workbookViewId="0">
      <pane xSplit="1" ySplit="5" topLeftCell="B6" activePane="bottomRight" state="frozen"/>
      <selection activeCell="L23" sqref="L23"/>
      <selection pane="topRight" activeCell="L23" sqref="L23"/>
      <selection pane="bottomLeft" activeCell="L23" sqref="L23"/>
      <selection pane="bottomRight" activeCell="L23" sqref="L23"/>
    </sheetView>
  </sheetViews>
  <sheetFormatPr defaultColWidth="9.28515625" defaultRowHeight="12.75" x14ac:dyDescent="0.2"/>
  <cols>
    <col min="1" max="1" width="36.140625" style="72" bestFit="1" customWidth="1"/>
    <col min="2" max="6" width="14.140625" style="72" customWidth="1"/>
    <col min="7" max="7" width="9.28515625" style="72"/>
    <col min="8" max="8" width="8.28515625" style="72" customWidth="1"/>
    <col min="9" max="16384" width="9.28515625" style="72"/>
  </cols>
  <sheetData>
    <row r="1" spans="1:8" ht="15.75" x14ac:dyDescent="0.25">
      <c r="A1" s="135" t="s">
        <v>794</v>
      </c>
      <c r="B1" s="135"/>
      <c r="C1" s="135"/>
      <c r="D1" s="135"/>
      <c r="E1" s="135"/>
      <c r="F1" s="135"/>
    </row>
    <row r="2" spans="1:8" ht="15.75" x14ac:dyDescent="0.25">
      <c r="A2" s="135" t="s">
        <v>835</v>
      </c>
      <c r="B2" s="135"/>
      <c r="C2" s="135"/>
      <c r="D2" s="135"/>
      <c r="E2" s="135"/>
      <c r="F2" s="135"/>
    </row>
    <row r="3" spans="1:8" ht="15.75" x14ac:dyDescent="0.25">
      <c r="A3" s="136" t="s">
        <v>824</v>
      </c>
      <c r="B3" s="135"/>
      <c r="C3" s="135"/>
      <c r="D3" s="135"/>
      <c r="E3" s="135"/>
      <c r="F3" s="135"/>
    </row>
    <row r="4" spans="1:8" ht="15.75" x14ac:dyDescent="0.25">
      <c r="A4" s="71"/>
      <c r="B4" s="69"/>
      <c r="C4" s="69"/>
      <c r="D4" s="69"/>
      <c r="E4" s="69"/>
    </row>
    <row r="5" spans="1:8" s="76" customFormat="1" ht="38.25" x14ac:dyDescent="0.2">
      <c r="A5" s="76" t="s">
        <v>724</v>
      </c>
      <c r="B5" s="77" t="s">
        <v>781</v>
      </c>
      <c r="C5" s="77" t="s">
        <v>793</v>
      </c>
      <c r="D5" s="77" t="s">
        <v>706</v>
      </c>
      <c r="E5" s="77" t="s">
        <v>705</v>
      </c>
      <c r="F5" s="97" t="s">
        <v>830</v>
      </c>
    </row>
    <row r="6" spans="1:8" x14ac:dyDescent="0.2">
      <c r="A6" s="70" t="s">
        <v>744</v>
      </c>
      <c r="B6" s="73"/>
      <c r="C6" s="73"/>
      <c r="D6" s="73"/>
      <c r="E6" s="73"/>
      <c r="F6" s="73"/>
    </row>
    <row r="7" spans="1:8" x14ac:dyDescent="0.2">
      <c r="A7" s="72" t="s">
        <v>745</v>
      </c>
      <c r="B7" s="127">
        <f>[1]RV!$C$52</f>
        <v>627588</v>
      </c>
      <c r="C7" s="127">
        <f>[1]NA!$C$52</f>
        <v>770539.20534772694</v>
      </c>
      <c r="D7" s="127">
        <v>0</v>
      </c>
      <c r="E7" s="127">
        <v>0</v>
      </c>
      <c r="F7" s="126">
        <f>SUM(B7:E7)</f>
        <v>1398127.2053477271</v>
      </c>
      <c r="G7" s="126"/>
      <c r="H7" s="126"/>
    </row>
    <row r="8" spans="1:8" x14ac:dyDescent="0.2">
      <c r="A8" s="72" t="s">
        <v>746</v>
      </c>
      <c r="B8" s="117">
        <f>[1]RV!$C$80</f>
        <v>1410934.9685952158</v>
      </c>
      <c r="C8" s="117">
        <v>0</v>
      </c>
      <c r="D8" s="117">
        <f>[1]HCV!$C$80</f>
        <v>50367948.203999996</v>
      </c>
      <c r="E8" s="117">
        <f>[1]FSS!$C$80</f>
        <v>150000</v>
      </c>
      <c r="F8" s="101">
        <f>SUM(B8:E8)</f>
        <v>51928883.17259521</v>
      </c>
      <c r="G8" s="101"/>
      <c r="H8" s="101"/>
    </row>
    <row r="9" spans="1:8" x14ac:dyDescent="0.2">
      <c r="A9" s="72" t="s">
        <v>747</v>
      </c>
      <c r="B9" s="117">
        <f>[1]RV!$C$83</f>
        <v>53173.5</v>
      </c>
      <c r="C9" s="117">
        <f>[1]NA!$C$83</f>
        <v>5057.76</v>
      </c>
      <c r="D9" s="117">
        <f>[1]HCV!$C$83</f>
        <v>215052.92</v>
      </c>
      <c r="E9" s="117">
        <v>0</v>
      </c>
      <c r="F9" s="101">
        <f t="shared" ref="F9:F13" si="0">SUM(B9:E9)</f>
        <v>273284.18</v>
      </c>
      <c r="G9" s="101"/>
      <c r="H9" s="101"/>
    </row>
    <row r="10" spans="1:8" x14ac:dyDescent="0.2">
      <c r="A10" s="72" t="s">
        <v>748</v>
      </c>
      <c r="B10" s="117">
        <v>0</v>
      </c>
      <c r="C10" s="117">
        <v>0</v>
      </c>
      <c r="D10" s="117">
        <v>0</v>
      </c>
      <c r="E10" s="117">
        <v>0</v>
      </c>
      <c r="F10" s="101">
        <f t="shared" si="0"/>
        <v>0</v>
      </c>
      <c r="G10" s="101"/>
      <c r="H10" s="101"/>
    </row>
    <row r="11" spans="1:8" x14ac:dyDescent="0.2">
      <c r="A11" s="72" t="s">
        <v>749</v>
      </c>
      <c r="B11" s="117">
        <v>0</v>
      </c>
      <c r="C11" s="117">
        <v>0</v>
      </c>
      <c r="D11" s="117">
        <v>0</v>
      </c>
      <c r="E11" s="117">
        <v>0</v>
      </c>
      <c r="F11" s="101">
        <f t="shared" si="0"/>
        <v>0</v>
      </c>
      <c r="G11" s="101"/>
      <c r="H11" s="101"/>
    </row>
    <row r="12" spans="1:8" x14ac:dyDescent="0.2">
      <c r="A12" s="72" t="s">
        <v>750</v>
      </c>
      <c r="B12" s="117">
        <v>0</v>
      </c>
      <c r="C12" s="117">
        <v>0</v>
      </c>
      <c r="D12" s="117">
        <f>[1]HCV!$C$91+[1]HCV!$C$92</f>
        <v>5772</v>
      </c>
      <c r="E12" s="117">
        <v>0</v>
      </c>
      <c r="F12" s="101">
        <f t="shared" si="0"/>
        <v>5772</v>
      </c>
      <c r="G12" s="101"/>
      <c r="H12" s="101"/>
    </row>
    <row r="13" spans="1:8" x14ac:dyDescent="0.2">
      <c r="A13" s="72" t="s">
        <v>751</v>
      </c>
      <c r="B13" s="118">
        <f>[1]RV!$C$93</f>
        <v>17842.349999999999</v>
      </c>
      <c r="C13" s="118">
        <f>[1]NA!$C$93</f>
        <v>821.35500000000002</v>
      </c>
      <c r="D13" s="118">
        <v>0</v>
      </c>
      <c r="E13" s="118">
        <v>0</v>
      </c>
      <c r="F13" s="102">
        <f t="shared" si="0"/>
        <v>18663.704999999998</v>
      </c>
      <c r="G13" s="101"/>
      <c r="H13" s="101"/>
    </row>
    <row r="14" spans="1:8" ht="15" x14ac:dyDescent="0.2">
      <c r="A14" s="70" t="s">
        <v>752</v>
      </c>
      <c r="B14" s="101">
        <f t="shared" ref="B14:E14" si="1">SUM(B7:B13)</f>
        <v>2109538.8185952157</v>
      </c>
      <c r="C14" s="101">
        <f t="shared" si="1"/>
        <v>776418.32034772693</v>
      </c>
      <c r="D14" s="101">
        <f t="shared" si="1"/>
        <v>50588773.123999998</v>
      </c>
      <c r="E14" s="101">
        <f t="shared" si="1"/>
        <v>150000</v>
      </c>
      <c r="F14" s="101">
        <f>SUM(F7:F13)</f>
        <v>53624730.262942933</v>
      </c>
      <c r="G14" s="128"/>
      <c r="H14" s="101"/>
    </row>
    <row r="15" spans="1:8" x14ac:dyDescent="0.2">
      <c r="B15" s="101"/>
      <c r="C15" s="101"/>
      <c r="D15" s="101"/>
      <c r="E15" s="101"/>
      <c r="F15" s="101"/>
      <c r="G15" s="101"/>
      <c r="H15" s="101"/>
    </row>
    <row r="16" spans="1:8" x14ac:dyDescent="0.2">
      <c r="A16" s="70" t="s">
        <v>753</v>
      </c>
      <c r="B16" s="101"/>
      <c r="C16" s="101"/>
      <c r="D16" s="101"/>
      <c r="E16" s="101"/>
      <c r="F16" s="101"/>
      <c r="G16" s="101"/>
      <c r="H16" s="101"/>
    </row>
    <row r="17" spans="1:10" x14ac:dyDescent="0.2">
      <c r="A17" s="72" t="s">
        <v>754</v>
      </c>
      <c r="B17" s="117">
        <f>[1]RV!$C$110</f>
        <v>187174.02699757775</v>
      </c>
      <c r="C17" s="117">
        <f>[1]NA!$C$110</f>
        <v>86350.662217113306</v>
      </c>
      <c r="D17" s="117">
        <f>[1]HCV!$C$110</f>
        <v>2402439.4140233882</v>
      </c>
      <c r="E17" s="117">
        <f>[1]FSS!$C$110</f>
        <v>173843.94689118795</v>
      </c>
      <c r="F17" s="101">
        <f t="shared" ref="F17:F25" si="2">SUM(B17:E17)</f>
        <v>2849808.0501292674</v>
      </c>
      <c r="G17" s="101"/>
      <c r="H17" s="101"/>
      <c r="J17" s="132"/>
    </row>
    <row r="18" spans="1:10" x14ac:dyDescent="0.2">
      <c r="A18" s="72" t="s">
        <v>755</v>
      </c>
      <c r="B18" s="117">
        <f>[1]RV!$C$164-B17</f>
        <v>294058.45752142859</v>
      </c>
      <c r="C18" s="117">
        <f>[1]NA!$C$165-C17</f>
        <v>31461.052800000005</v>
      </c>
      <c r="D18" s="117">
        <f>[1]HCV!$C$164-D17</f>
        <v>1227743.2480000001</v>
      </c>
      <c r="E18" s="117">
        <f>[1]FSS!$C$164-E17</f>
        <v>7048.1442857142829</v>
      </c>
      <c r="F18" s="101">
        <f t="shared" si="2"/>
        <v>1560310.9026071429</v>
      </c>
      <c r="G18" s="101"/>
      <c r="H18" s="101"/>
    </row>
    <row r="19" spans="1:10" x14ac:dyDescent="0.2">
      <c r="A19" s="72" t="s">
        <v>756</v>
      </c>
      <c r="B19" s="117">
        <f>[1]RV!$C$190</f>
        <v>24056.881731051908</v>
      </c>
      <c r="C19" s="117">
        <f>[1]NA!$C$191</f>
        <v>15057.875599999999</v>
      </c>
      <c r="D19" s="117">
        <f>[1]HCV!$C$190</f>
        <v>0</v>
      </c>
      <c r="E19" s="117">
        <v>0</v>
      </c>
      <c r="F19" s="101">
        <f t="shared" si="2"/>
        <v>39114.757331051907</v>
      </c>
      <c r="G19" s="101"/>
      <c r="H19" s="101"/>
    </row>
    <row r="20" spans="1:10" x14ac:dyDescent="0.2">
      <c r="A20" s="72" t="s">
        <v>757</v>
      </c>
      <c r="B20" s="117">
        <f>[1]RV!$C$201</f>
        <v>399845.4216</v>
      </c>
      <c r="C20" s="117">
        <f>[1]NA!$C$202</f>
        <v>100466.45999999999</v>
      </c>
      <c r="D20" s="117">
        <v>0</v>
      </c>
      <c r="E20" s="117">
        <v>0</v>
      </c>
      <c r="F20" s="101">
        <f t="shared" si="2"/>
        <v>500311.88159999996</v>
      </c>
      <c r="G20" s="101"/>
      <c r="H20" s="101"/>
    </row>
    <row r="21" spans="1:10" x14ac:dyDescent="0.2">
      <c r="A21" s="72" t="s">
        <v>758</v>
      </c>
      <c r="B21" s="117">
        <f>[1]RV!$C$214</f>
        <v>327032.37612031883</v>
      </c>
      <c r="C21" s="117">
        <f>[1]NA!$C$215</f>
        <v>74318.529982057997</v>
      </c>
      <c r="D21" s="117">
        <v>0</v>
      </c>
      <c r="E21" s="117">
        <v>0</v>
      </c>
      <c r="F21" s="101">
        <f t="shared" si="2"/>
        <v>401350.90610237682</v>
      </c>
      <c r="G21" s="101"/>
      <c r="H21" s="101"/>
    </row>
    <row r="22" spans="1:10" x14ac:dyDescent="0.2">
      <c r="A22" s="72" t="s">
        <v>759</v>
      </c>
      <c r="B22" s="117">
        <f>[1]RV!$C$234</f>
        <v>126220.92000000001</v>
      </c>
      <c r="C22" s="117">
        <f>[1]NA!$C$235</f>
        <v>51528.934999999998</v>
      </c>
      <c r="D22" s="117">
        <f>[1]HCV!$C$214+[1]HCV!$C$234</f>
        <v>2771.6800000000003</v>
      </c>
      <c r="E22" s="117">
        <f>[1]FSS!$C$234</f>
        <v>172.82999999999998</v>
      </c>
      <c r="F22" s="101">
        <f t="shared" si="2"/>
        <v>180694.36499999999</v>
      </c>
      <c r="G22" s="101"/>
      <c r="H22" s="101"/>
    </row>
    <row r="23" spans="1:10" x14ac:dyDescent="0.2">
      <c r="A23" s="96" t="s">
        <v>790</v>
      </c>
      <c r="B23" s="117">
        <f>[1]RV!$C$269</f>
        <v>628397.47214285727</v>
      </c>
      <c r="C23" s="117">
        <f>[1]NA!$C$270</f>
        <v>230249.87918571426</v>
      </c>
      <c r="D23" s="117">
        <f>[1]HCV!$C$269</f>
        <v>12473.56</v>
      </c>
      <c r="E23" s="117">
        <v>0</v>
      </c>
      <c r="F23" s="101">
        <f t="shared" si="2"/>
        <v>871120.91132857162</v>
      </c>
      <c r="G23" s="101"/>
      <c r="H23" s="101"/>
    </row>
    <row r="24" spans="1:10" x14ac:dyDescent="0.2">
      <c r="A24" s="72" t="s">
        <v>760</v>
      </c>
      <c r="B24" s="117">
        <f>[1]RV!$C$318</f>
        <v>300704.94000000006</v>
      </c>
      <c r="C24" s="117">
        <f>[1]NA!$C$319-[1]NA!$C$315</f>
        <v>62127.988000000012</v>
      </c>
      <c r="D24" s="117">
        <f>[1]HCV!$C$318</f>
        <v>41118.720000000001</v>
      </c>
      <c r="E24" s="117">
        <f>[1]FSS!$C$318</f>
        <v>6016</v>
      </c>
      <c r="F24" s="101">
        <f t="shared" si="2"/>
        <v>409967.64800000004</v>
      </c>
      <c r="G24" s="101"/>
      <c r="H24" s="101"/>
    </row>
    <row r="25" spans="1:10" x14ac:dyDescent="0.2">
      <c r="A25" s="72" t="s">
        <v>761</v>
      </c>
      <c r="B25" s="117">
        <v>0</v>
      </c>
      <c r="C25" s="117">
        <v>0</v>
      </c>
      <c r="D25" s="117">
        <f>[1]HCV!$C$321</f>
        <v>46715106</v>
      </c>
      <c r="E25" s="117">
        <v>0</v>
      </c>
      <c r="F25" s="101">
        <f t="shared" si="2"/>
        <v>46715106</v>
      </c>
      <c r="G25" s="101"/>
      <c r="H25" s="101"/>
    </row>
    <row r="26" spans="1:10" x14ac:dyDescent="0.2">
      <c r="A26" s="70" t="s">
        <v>762</v>
      </c>
      <c r="B26" s="103">
        <f>SUM(B17:B25)</f>
        <v>2287490.4961132342</v>
      </c>
      <c r="C26" s="103">
        <f t="shared" ref="C26:E26" si="3">SUM(C17:C25)</f>
        <v>651561.38278488559</v>
      </c>
      <c r="D26" s="103">
        <f t="shared" si="3"/>
        <v>50401652.622023389</v>
      </c>
      <c r="E26" s="103">
        <f t="shared" si="3"/>
        <v>187080.92117690222</v>
      </c>
      <c r="F26" s="103">
        <f>SUM(F17:F25)</f>
        <v>53527785.422098413</v>
      </c>
      <c r="G26" s="101"/>
      <c r="H26" s="101"/>
    </row>
    <row r="27" spans="1:10" x14ac:dyDescent="0.2">
      <c r="A27" s="70" t="s">
        <v>810</v>
      </c>
      <c r="B27" s="101">
        <f t="shared" ref="B27:E27" si="4">B14-B26</f>
        <v>-177951.67751801852</v>
      </c>
      <c r="C27" s="101">
        <f t="shared" si="4"/>
        <v>124856.93756284134</v>
      </c>
      <c r="D27" s="101">
        <f t="shared" si="4"/>
        <v>187120.50197660923</v>
      </c>
      <c r="E27" s="101">
        <f t="shared" si="4"/>
        <v>-37080.921176902222</v>
      </c>
      <c r="F27" s="120">
        <f>F14-F26</f>
        <v>96944.840844519436</v>
      </c>
      <c r="G27" s="101"/>
      <c r="H27" s="101"/>
    </row>
    <row r="28" spans="1:10" x14ac:dyDescent="0.2">
      <c r="B28" s="101"/>
      <c r="C28" s="101"/>
      <c r="D28" s="101"/>
      <c r="E28" s="101"/>
      <c r="F28" s="101"/>
      <c r="G28" s="101"/>
      <c r="H28" s="101"/>
    </row>
    <row r="29" spans="1:10" x14ac:dyDescent="0.2">
      <c r="A29" s="70" t="s">
        <v>764</v>
      </c>
      <c r="B29" s="117"/>
      <c r="C29" s="117"/>
      <c r="D29" s="117"/>
      <c r="E29" s="117"/>
      <c r="F29" s="101"/>
      <c r="G29" s="101"/>
      <c r="H29" s="101"/>
    </row>
    <row r="30" spans="1:10" x14ac:dyDescent="0.2">
      <c r="A30" s="72" t="s">
        <v>765</v>
      </c>
      <c r="B30" s="117">
        <v>0</v>
      </c>
      <c r="C30" s="117">
        <f>[1]NA!$C$344</f>
        <v>38751.083436496505</v>
      </c>
      <c r="D30" s="117">
        <v>0</v>
      </c>
      <c r="E30" s="117">
        <v>0</v>
      </c>
      <c r="F30" s="101">
        <f t="shared" ref="F30:F32" si="5">SUM(B30:E30)</f>
        <v>38751.083436496505</v>
      </c>
      <c r="G30" s="101"/>
      <c r="H30" s="101"/>
    </row>
    <row r="31" spans="1:10" x14ac:dyDescent="0.2">
      <c r="A31" s="72" t="s">
        <v>766</v>
      </c>
      <c r="B31" s="117">
        <v>0</v>
      </c>
      <c r="C31" s="117">
        <f>[1]NA!$C$336+[1]NA!$C$339+[1]NA!$C$342</f>
        <v>38282.316563503504</v>
      </c>
      <c r="D31" s="117">
        <v>0</v>
      </c>
      <c r="E31" s="117">
        <v>0</v>
      </c>
      <c r="F31" s="101">
        <f t="shared" si="5"/>
        <v>38282.316563503504</v>
      </c>
      <c r="G31" s="101"/>
      <c r="H31" s="101"/>
    </row>
    <row r="32" spans="1:10" x14ac:dyDescent="0.2">
      <c r="A32" s="72" t="s">
        <v>767</v>
      </c>
      <c r="B32" s="118">
        <v>0</v>
      </c>
      <c r="C32" s="118">
        <v>0</v>
      </c>
      <c r="D32" s="118">
        <v>0</v>
      </c>
      <c r="E32" s="118">
        <v>0</v>
      </c>
      <c r="F32" s="101">
        <f t="shared" si="5"/>
        <v>0</v>
      </c>
      <c r="G32" s="101"/>
      <c r="H32" s="101"/>
    </row>
    <row r="33" spans="1:11" x14ac:dyDescent="0.2">
      <c r="A33" s="70" t="s">
        <v>795</v>
      </c>
      <c r="B33" s="103">
        <f>SUM(B29:B32)</f>
        <v>0</v>
      </c>
      <c r="C33" s="103">
        <f t="shared" ref="C33:E33" si="6">SUM(C29:C32)</f>
        <v>77033.400000000009</v>
      </c>
      <c r="D33" s="103">
        <f t="shared" si="6"/>
        <v>0</v>
      </c>
      <c r="E33" s="103">
        <f t="shared" si="6"/>
        <v>0</v>
      </c>
      <c r="F33" s="103">
        <f>SUM(F30:F32)</f>
        <v>77033.400000000009</v>
      </c>
      <c r="G33" s="101"/>
      <c r="H33" s="101"/>
      <c r="K33" s="110"/>
    </row>
    <row r="34" spans="1:11" x14ac:dyDescent="0.2">
      <c r="B34" s="101"/>
      <c r="C34" s="101"/>
      <c r="D34" s="101"/>
      <c r="E34" s="101"/>
      <c r="F34" s="101"/>
      <c r="G34" s="101"/>
      <c r="H34" s="101"/>
    </row>
    <row r="35" spans="1:11" x14ac:dyDescent="0.2">
      <c r="A35" s="70" t="s">
        <v>768</v>
      </c>
      <c r="B35" s="101"/>
      <c r="C35" s="101"/>
      <c r="D35" s="101"/>
      <c r="E35" s="101"/>
      <c r="F35" s="101"/>
      <c r="G35" s="101"/>
      <c r="H35" s="101"/>
    </row>
    <row r="36" spans="1:11" x14ac:dyDescent="0.2">
      <c r="A36" s="72" t="s">
        <v>769</v>
      </c>
      <c r="B36" s="117">
        <v>0</v>
      </c>
      <c r="C36" s="117">
        <f>[1]NA!$C$315</f>
        <v>44200</v>
      </c>
      <c r="D36" s="117">
        <v>0</v>
      </c>
      <c r="E36" s="117">
        <v>0</v>
      </c>
      <c r="F36" s="101">
        <f t="shared" ref="F36:F41" si="7">SUM(B36:E36)</f>
        <v>44200</v>
      </c>
      <c r="G36" s="101"/>
      <c r="H36" s="101"/>
    </row>
    <row r="37" spans="1:11" x14ac:dyDescent="0.2">
      <c r="A37" s="72" t="s">
        <v>770</v>
      </c>
      <c r="B37" s="101">
        <v>0</v>
      </c>
      <c r="C37" s="101">
        <v>0</v>
      </c>
      <c r="D37" s="101">
        <v>0</v>
      </c>
      <c r="E37" s="101">
        <v>0</v>
      </c>
      <c r="F37" s="101">
        <f t="shared" si="7"/>
        <v>0</v>
      </c>
      <c r="G37" s="101"/>
      <c r="H37" s="101"/>
    </row>
    <row r="38" spans="1:11" x14ac:dyDescent="0.2">
      <c r="A38" s="72" t="s">
        <v>771</v>
      </c>
      <c r="B38" s="101">
        <v>0</v>
      </c>
      <c r="C38" s="101">
        <v>0</v>
      </c>
      <c r="D38" s="101">
        <v>0</v>
      </c>
      <c r="E38" s="101">
        <v>0</v>
      </c>
      <c r="F38" s="101">
        <f t="shared" si="7"/>
        <v>0</v>
      </c>
      <c r="G38" s="101"/>
      <c r="H38" s="101"/>
    </row>
    <row r="39" spans="1:11" x14ac:dyDescent="0.2">
      <c r="A39" s="113" t="s">
        <v>822</v>
      </c>
      <c r="B39" s="101">
        <v>0</v>
      </c>
      <c r="C39" s="101">
        <v>0</v>
      </c>
      <c r="D39" s="101">
        <v>0</v>
      </c>
      <c r="E39" s="101">
        <v>0</v>
      </c>
      <c r="F39" s="101">
        <f t="shared" si="7"/>
        <v>0</v>
      </c>
      <c r="G39" s="101"/>
      <c r="H39" s="101"/>
    </row>
    <row r="40" spans="1:11" x14ac:dyDescent="0.2">
      <c r="A40" s="72" t="s">
        <v>773</v>
      </c>
      <c r="B40" s="101">
        <v>0</v>
      </c>
      <c r="C40" s="101">
        <v>0</v>
      </c>
      <c r="D40" s="101">
        <v>0</v>
      </c>
      <c r="E40" s="101">
        <v>0</v>
      </c>
      <c r="F40" s="101">
        <f t="shared" si="7"/>
        <v>0</v>
      </c>
      <c r="G40" s="101"/>
      <c r="H40" s="101"/>
    </row>
    <row r="41" spans="1:11" x14ac:dyDescent="0.2">
      <c r="A41" s="72" t="s">
        <v>774</v>
      </c>
      <c r="B41" s="102">
        <v>0</v>
      </c>
      <c r="C41" s="102">
        <v>0</v>
      </c>
      <c r="D41" s="102">
        <v>0</v>
      </c>
      <c r="E41" s="102">
        <v>0</v>
      </c>
      <c r="F41" s="101">
        <f t="shared" si="7"/>
        <v>0</v>
      </c>
      <c r="G41" s="101"/>
      <c r="H41" s="101"/>
    </row>
    <row r="42" spans="1:11" x14ac:dyDescent="0.2">
      <c r="A42" s="70" t="s">
        <v>775</v>
      </c>
      <c r="B42" s="103">
        <f>SUM(B36:B41)</f>
        <v>0</v>
      </c>
      <c r="C42" s="103">
        <f>SUM(C36:C41)</f>
        <v>44200</v>
      </c>
      <c r="D42" s="103">
        <f t="shared" ref="D42:E42" si="8">SUM(D36:D41)</f>
        <v>0</v>
      </c>
      <c r="E42" s="103">
        <f t="shared" si="8"/>
        <v>0</v>
      </c>
      <c r="F42" s="103">
        <f>F36</f>
        <v>44200</v>
      </c>
      <c r="G42" s="101"/>
      <c r="H42" s="101"/>
    </row>
    <row r="43" spans="1:11" ht="13.5" thickBot="1" x14ac:dyDescent="0.25">
      <c r="A43" s="72" t="s">
        <v>727</v>
      </c>
      <c r="B43" s="122">
        <f>B27-B33-B42</f>
        <v>-177951.67751801852</v>
      </c>
      <c r="C43" s="122">
        <f t="shared" ref="C43:E43" si="9">C27-C33-C42</f>
        <v>3623.5375628413312</v>
      </c>
      <c r="D43" s="122">
        <f t="shared" si="9"/>
        <v>187120.50197660923</v>
      </c>
      <c r="E43" s="122">
        <f t="shared" si="9"/>
        <v>-37080.921176902222</v>
      </c>
      <c r="F43" s="122">
        <f>F27-F33-F42</f>
        <v>-24288.559155480572</v>
      </c>
      <c r="G43" s="126"/>
      <c r="H43" s="126"/>
    </row>
    <row r="44" spans="1:11" ht="13.5" hidden="1" thickTop="1" x14ac:dyDescent="0.2">
      <c r="B44" s="73"/>
      <c r="C44" s="73"/>
      <c r="D44" s="73"/>
      <c r="E44" s="73"/>
    </row>
    <row r="45" spans="1:11" ht="13.5" thickTop="1" x14ac:dyDescent="0.2">
      <c r="B45" s="73"/>
      <c r="C45" s="73"/>
      <c r="D45" s="73"/>
      <c r="E45" s="73"/>
      <c r="F45" s="74"/>
    </row>
    <row r="46" spans="1:11" x14ac:dyDescent="0.2">
      <c r="B46" s="73"/>
      <c r="C46" s="73"/>
      <c r="D46" s="73"/>
      <c r="E46" s="73"/>
      <c r="F46" s="98" t="s">
        <v>724</v>
      </c>
    </row>
    <row r="48" spans="1:11" hidden="1" x14ac:dyDescent="0.2">
      <c r="C48" s="72">
        <f>7839+9349</f>
        <v>17188</v>
      </c>
    </row>
    <row r="49" spans="3:3" hidden="1" x14ac:dyDescent="0.2">
      <c r="C49" s="73">
        <f>C33+C26</f>
        <v>728594.78278488561</v>
      </c>
    </row>
  </sheetData>
  <mergeCells count="3">
    <mergeCell ref="A1:F1"/>
    <mergeCell ref="A2:F2"/>
    <mergeCell ref="A3:F3"/>
  </mergeCells>
  <printOptions horizontalCentered="1"/>
  <pageMargins left="0.25" right="0.25" top="0.5" bottom="0.5" header="0.25" footer="0.25"/>
  <pageSetup scale="9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87E59-4652-4BF4-9365-78052A058C8C}">
  <sheetPr>
    <tabColor rgb="FF00B050"/>
    <pageSetUpPr fitToPage="1"/>
  </sheetPr>
  <dimension ref="A1:K51"/>
  <sheetViews>
    <sheetView zoomScaleNormal="100" workbookViewId="0">
      <pane xSplit="1" ySplit="5" topLeftCell="B24" activePane="bottomRight" state="frozen"/>
      <selection activeCell="L23" sqref="L23"/>
      <selection pane="topRight" activeCell="L23" sqref="L23"/>
      <selection pane="bottomLeft" activeCell="L23" sqref="L23"/>
      <selection pane="bottomRight" activeCell="G44" sqref="G44"/>
    </sheetView>
  </sheetViews>
  <sheetFormatPr defaultColWidth="9.28515625" defaultRowHeight="12.75" x14ac:dyDescent="0.2"/>
  <cols>
    <col min="1" max="1" width="38.28515625" style="72" bestFit="1" customWidth="1"/>
    <col min="2" max="3" width="14.140625" style="72" bestFit="1" customWidth="1"/>
    <col min="4" max="4" width="10.85546875" style="72" bestFit="1" customWidth="1"/>
    <col min="5" max="6" width="12.42578125" style="72" bestFit="1" customWidth="1"/>
    <col min="7" max="7" width="15" style="72" bestFit="1" customWidth="1"/>
    <col min="8" max="16384" width="9.28515625" style="72"/>
  </cols>
  <sheetData>
    <row r="1" spans="1:8" ht="15.75" x14ac:dyDescent="0.25">
      <c r="A1" s="135" t="s">
        <v>794</v>
      </c>
      <c r="B1" s="135"/>
      <c r="C1" s="135"/>
      <c r="D1" s="135"/>
      <c r="E1" s="135"/>
      <c r="F1" s="135"/>
      <c r="G1" s="135"/>
    </row>
    <row r="2" spans="1:8" ht="15.75" x14ac:dyDescent="0.25">
      <c r="A2" s="135" t="s">
        <v>836</v>
      </c>
      <c r="B2" s="135"/>
      <c r="C2" s="135"/>
      <c r="D2" s="135"/>
      <c r="E2" s="135"/>
      <c r="F2" s="135"/>
      <c r="G2" s="135"/>
    </row>
    <row r="3" spans="1:8" ht="15.75" x14ac:dyDescent="0.25">
      <c r="A3" s="136" t="s">
        <v>824</v>
      </c>
      <c r="B3" s="135"/>
      <c r="C3" s="135"/>
      <c r="D3" s="135"/>
      <c r="E3" s="135"/>
      <c r="F3" s="135"/>
      <c r="G3" s="135"/>
    </row>
    <row r="4" spans="1:8" ht="15.75" x14ac:dyDescent="0.25">
      <c r="A4" s="71"/>
      <c r="B4" s="69"/>
      <c r="C4" s="69"/>
      <c r="D4" s="69"/>
      <c r="E4" s="69"/>
      <c r="F4" s="69"/>
    </row>
    <row r="5" spans="1:8" s="76" customFormat="1" ht="38.25" x14ac:dyDescent="0.2">
      <c r="A5" s="76" t="s">
        <v>724</v>
      </c>
      <c r="B5" s="77" t="s">
        <v>791</v>
      </c>
      <c r="C5" s="77" t="s">
        <v>788</v>
      </c>
      <c r="D5" s="77" t="s">
        <v>789</v>
      </c>
      <c r="E5" s="77" t="s">
        <v>782</v>
      </c>
      <c r="F5" s="77" t="s">
        <v>792</v>
      </c>
      <c r="G5" s="97" t="s">
        <v>829</v>
      </c>
    </row>
    <row r="6" spans="1:8" x14ac:dyDescent="0.2">
      <c r="A6" s="70" t="s">
        <v>744</v>
      </c>
      <c r="B6" s="73"/>
      <c r="C6" s="73"/>
      <c r="D6" s="73"/>
      <c r="E6" s="73"/>
      <c r="F6" s="73"/>
      <c r="G6" s="73"/>
    </row>
    <row r="7" spans="1:8" x14ac:dyDescent="0.2">
      <c r="A7" s="72" t="s">
        <v>745</v>
      </c>
      <c r="B7" s="127">
        <f>[1]POP!$C$52</f>
        <v>1780190.2350000001</v>
      </c>
      <c r="C7" s="127">
        <f>[1]ELC!$C$52</f>
        <v>4328112.8600000003</v>
      </c>
      <c r="D7" s="127">
        <v>0</v>
      </c>
      <c r="E7" s="127">
        <f>[1]RA!$C$9</f>
        <v>132000</v>
      </c>
      <c r="F7" s="127">
        <v>275000</v>
      </c>
      <c r="G7" s="126">
        <f>SUM(B7:F7)</f>
        <v>6515303.0950000007</v>
      </c>
      <c r="H7" s="126"/>
    </row>
    <row r="8" spans="1:8" x14ac:dyDescent="0.2">
      <c r="A8" s="72" t="s">
        <v>746</v>
      </c>
      <c r="B8" s="117">
        <v>0</v>
      </c>
      <c r="C8" s="117">
        <v>0</v>
      </c>
      <c r="D8" s="117">
        <v>0</v>
      </c>
      <c r="E8" s="117">
        <v>0</v>
      </c>
      <c r="F8" s="117">
        <v>0</v>
      </c>
      <c r="G8" s="101">
        <f>SUM(B8:F8)</f>
        <v>0</v>
      </c>
      <c r="H8" s="101"/>
    </row>
    <row r="9" spans="1:8" x14ac:dyDescent="0.2">
      <c r="A9" s="72" t="s">
        <v>747</v>
      </c>
      <c r="B9" s="117">
        <f>[1]POP!$C$83</f>
        <v>7101.6900000000005</v>
      </c>
      <c r="C9" s="117">
        <f>[1]ELC!$C$83</f>
        <v>62283.66</v>
      </c>
      <c r="D9" s="117">
        <v>0</v>
      </c>
      <c r="E9" s="117">
        <f>[1]RA!$C$83</f>
        <v>2468.96</v>
      </c>
      <c r="F9" s="117">
        <v>19029.16</v>
      </c>
      <c r="G9" s="101">
        <f t="shared" ref="G9:G13" si="0">SUM(B9:F9)</f>
        <v>90883.470000000016</v>
      </c>
      <c r="H9" s="101"/>
    </row>
    <row r="10" spans="1:8" x14ac:dyDescent="0.2">
      <c r="A10" s="72" t="s">
        <v>748</v>
      </c>
      <c r="B10" s="117">
        <v>0</v>
      </c>
      <c r="C10" s="117">
        <v>0</v>
      </c>
      <c r="D10" s="117">
        <v>0</v>
      </c>
      <c r="E10" s="117">
        <v>0</v>
      </c>
      <c r="F10" s="117">
        <v>0</v>
      </c>
      <c r="G10" s="101">
        <f t="shared" si="0"/>
        <v>0</v>
      </c>
      <c r="H10" s="101"/>
    </row>
    <row r="11" spans="1:8" x14ac:dyDescent="0.2">
      <c r="A11" s="72" t="s">
        <v>749</v>
      </c>
      <c r="B11" s="117">
        <v>0</v>
      </c>
      <c r="C11" s="117">
        <v>0</v>
      </c>
      <c r="D11" s="117">
        <v>0</v>
      </c>
      <c r="E11" s="117">
        <v>0</v>
      </c>
      <c r="F11" s="117">
        <v>0</v>
      </c>
      <c r="G11" s="101">
        <f t="shared" si="0"/>
        <v>0</v>
      </c>
      <c r="H11" s="101"/>
    </row>
    <row r="12" spans="1:8" x14ac:dyDescent="0.2">
      <c r="A12" s="72" t="s">
        <v>750</v>
      </c>
      <c r="B12" s="117">
        <v>0</v>
      </c>
      <c r="C12" s="117">
        <v>0</v>
      </c>
      <c r="D12" s="117">
        <v>0</v>
      </c>
      <c r="E12" s="117">
        <v>0</v>
      </c>
      <c r="F12" s="117">
        <v>0</v>
      </c>
      <c r="G12" s="101">
        <f t="shared" si="0"/>
        <v>0</v>
      </c>
      <c r="H12" s="101"/>
    </row>
    <row r="13" spans="1:8" x14ac:dyDescent="0.2">
      <c r="A13" s="72" t="s">
        <v>751</v>
      </c>
      <c r="B13" s="118">
        <f>[1]POP!$C$93</f>
        <v>1346.4685714285715</v>
      </c>
      <c r="C13" s="118">
        <f>[1]ELC!$C$93</f>
        <v>136640.62</v>
      </c>
      <c r="D13" s="118">
        <v>0</v>
      </c>
      <c r="E13" s="118">
        <v>0</v>
      </c>
      <c r="F13" s="118">
        <v>0</v>
      </c>
      <c r="G13" s="102">
        <f t="shared" si="0"/>
        <v>137987.08857142855</v>
      </c>
      <c r="H13" s="101"/>
    </row>
    <row r="14" spans="1:8" x14ac:dyDescent="0.2">
      <c r="A14" s="70" t="s">
        <v>752</v>
      </c>
      <c r="B14" s="101">
        <f t="shared" ref="B14:F14" si="1">SUM(B7:B13)</f>
        <v>1788638.3935714287</v>
      </c>
      <c r="C14" s="101">
        <f t="shared" si="1"/>
        <v>4527037.1400000006</v>
      </c>
      <c r="D14" s="101">
        <f t="shared" si="1"/>
        <v>0</v>
      </c>
      <c r="E14" s="101">
        <f t="shared" si="1"/>
        <v>134468.96</v>
      </c>
      <c r="F14" s="101">
        <f t="shared" si="1"/>
        <v>294029.15999999997</v>
      </c>
      <c r="G14" s="101">
        <f>SUM(G7:G13)</f>
        <v>6744173.6535714287</v>
      </c>
      <c r="H14" s="101"/>
    </row>
    <row r="15" spans="1:8" x14ac:dyDescent="0.2">
      <c r="B15" s="101"/>
      <c r="C15" s="101"/>
      <c r="D15" s="101"/>
      <c r="E15" s="101"/>
      <c r="F15" s="101"/>
      <c r="G15" s="101"/>
      <c r="H15" s="101"/>
    </row>
    <row r="16" spans="1:8" x14ac:dyDescent="0.2">
      <c r="A16" s="70" t="s">
        <v>753</v>
      </c>
      <c r="B16" s="101"/>
      <c r="C16" s="101"/>
      <c r="D16" s="101"/>
      <c r="E16" s="101"/>
      <c r="F16" s="101"/>
      <c r="G16" s="101"/>
      <c r="H16" s="101"/>
    </row>
    <row r="17" spans="1:10" x14ac:dyDescent="0.2">
      <c r="A17" s="72" t="s">
        <v>754</v>
      </c>
      <c r="B17" s="117">
        <f>[1]POP!$C$110</f>
        <v>147000.13233866889</v>
      </c>
      <c r="C17" s="117">
        <f>[1]ELC!$C$110</f>
        <v>266891.55622033984</v>
      </c>
      <c r="D17" s="117">
        <v>0</v>
      </c>
      <c r="E17" s="117">
        <v>0</v>
      </c>
      <c r="F17" s="117">
        <v>0</v>
      </c>
      <c r="G17" s="101">
        <f t="shared" ref="G17:G25" si="2">SUM(B17:F17)</f>
        <v>413891.68855900876</v>
      </c>
      <c r="H17" s="101"/>
      <c r="J17" s="132"/>
    </row>
    <row r="18" spans="1:10" x14ac:dyDescent="0.2">
      <c r="A18" s="72" t="s">
        <v>755</v>
      </c>
      <c r="B18" s="129">
        <f>[1]POP!$C$165-B17</f>
        <v>334108.76377571432</v>
      </c>
      <c r="C18" s="129">
        <f>[1]ELC!$C$164-C17</f>
        <v>787382.16100000008</v>
      </c>
      <c r="D18" s="129">
        <v>0</v>
      </c>
      <c r="E18" s="129">
        <f>[1]RA!$C$165</f>
        <v>10776.637599999998</v>
      </c>
      <c r="F18" s="129">
        <v>19527.39</v>
      </c>
      <c r="G18" s="101">
        <f t="shared" si="2"/>
        <v>1151794.9523757144</v>
      </c>
      <c r="H18" s="101"/>
    </row>
    <row r="19" spans="1:10" x14ac:dyDescent="0.2">
      <c r="A19" s="72" t="s">
        <v>756</v>
      </c>
      <c r="B19" s="117">
        <f>[1]POP!$C$191</f>
        <v>5182.5668000000005</v>
      </c>
      <c r="C19" s="117">
        <f>[1]ELC!$C$190</f>
        <v>9306.2799999999988</v>
      </c>
      <c r="D19" s="117">
        <v>0</v>
      </c>
      <c r="E19" s="117">
        <f>[1]RA!$C$191</f>
        <v>7977.5520000000006</v>
      </c>
      <c r="F19" s="117">
        <v>0</v>
      </c>
      <c r="G19" s="101">
        <f t="shared" si="2"/>
        <v>22466.398799999999</v>
      </c>
      <c r="H19" s="101"/>
    </row>
    <row r="20" spans="1:10" x14ac:dyDescent="0.2">
      <c r="A20" s="72" t="s">
        <v>757</v>
      </c>
      <c r="B20" s="117">
        <f>[1]POP!$C$202</f>
        <v>177908.35054285714</v>
      </c>
      <c r="C20" s="117">
        <f>[1]ELC!$C$201</f>
        <v>354919.66128000006</v>
      </c>
      <c r="D20" s="117">
        <v>0</v>
      </c>
      <c r="E20" s="117">
        <f>[1]RA!$C$202</f>
        <v>18189.515519999997</v>
      </c>
      <c r="F20" s="117">
        <v>69781.69</v>
      </c>
      <c r="G20" s="101">
        <f t="shared" si="2"/>
        <v>620799.21734285727</v>
      </c>
      <c r="H20" s="101"/>
    </row>
    <row r="21" spans="1:10" x14ac:dyDescent="0.2">
      <c r="A21" s="72" t="s">
        <v>758</v>
      </c>
      <c r="B21" s="117">
        <f>[1]POP!$C$215</f>
        <v>89043.983777143992</v>
      </c>
      <c r="C21" s="117">
        <f>[1]ELC!$C$214</f>
        <v>234053.0205871276</v>
      </c>
      <c r="D21" s="117">
        <v>0</v>
      </c>
      <c r="E21" s="117">
        <f>[1]RA!$C$215</f>
        <v>5963.6712093515907</v>
      </c>
      <c r="F21" s="117">
        <v>0</v>
      </c>
      <c r="G21" s="101">
        <f t="shared" si="2"/>
        <v>329060.67557362316</v>
      </c>
      <c r="H21" s="101"/>
    </row>
    <row r="22" spans="1:10" x14ac:dyDescent="0.2">
      <c r="A22" s="72" t="s">
        <v>759</v>
      </c>
      <c r="B22" s="117">
        <f>[1]POP!$C$235</f>
        <v>36121.354999999996</v>
      </c>
      <c r="C22" s="117">
        <f>[1]ELC!$C$234</f>
        <v>149540.79999999999</v>
      </c>
      <c r="D22" s="117">
        <v>0</v>
      </c>
      <c r="E22" s="117">
        <f>[1]RA!$C$235</f>
        <v>14082.26</v>
      </c>
      <c r="F22" s="117">
        <v>14000</v>
      </c>
      <c r="G22" s="101">
        <f t="shared" si="2"/>
        <v>213744.41499999998</v>
      </c>
      <c r="H22" s="101"/>
    </row>
    <row r="23" spans="1:10" x14ac:dyDescent="0.2">
      <c r="A23" s="100" t="s">
        <v>811</v>
      </c>
      <c r="B23" s="117">
        <f>[1]POP!$C$270</f>
        <v>215864.90375</v>
      </c>
      <c r="C23" s="117">
        <f>[1]ELC!$C$269</f>
        <v>417234.55</v>
      </c>
      <c r="D23" s="117">
        <v>6703.44</v>
      </c>
      <c r="E23" s="117">
        <f>[1]RA!$C$270</f>
        <v>25369.68</v>
      </c>
      <c r="F23" s="117">
        <v>137011.26</v>
      </c>
      <c r="G23" s="101">
        <f t="shared" si="2"/>
        <v>802183.83374999999</v>
      </c>
      <c r="H23" s="101"/>
    </row>
    <row r="24" spans="1:10" x14ac:dyDescent="0.2">
      <c r="A24" s="72" t="s">
        <v>760</v>
      </c>
      <c r="B24" s="117">
        <f>[1]POP!$C$319</f>
        <v>123073.67597499998</v>
      </c>
      <c r="C24" s="117">
        <f>[1]ELC!$C$318-[1]ELC!$C$314</f>
        <v>728662.9764827108</v>
      </c>
      <c r="D24" s="117">
        <v>50</v>
      </c>
      <c r="E24" s="117">
        <f>[1]RA!$C$319-[1]RA!$C$315</f>
        <v>5422.4279999999999</v>
      </c>
      <c r="F24" s="117">
        <v>37371.08</v>
      </c>
      <c r="G24" s="101">
        <f t="shared" si="2"/>
        <v>894580.16045771074</v>
      </c>
      <c r="H24" s="101"/>
    </row>
    <row r="25" spans="1:10" x14ac:dyDescent="0.2">
      <c r="A25" s="72" t="s">
        <v>761</v>
      </c>
      <c r="B25" s="117">
        <v>0</v>
      </c>
      <c r="C25" s="117">
        <v>0</v>
      </c>
      <c r="D25" s="117">
        <v>0</v>
      </c>
      <c r="E25" s="117">
        <v>0</v>
      </c>
      <c r="F25" s="117">
        <v>0</v>
      </c>
      <c r="G25" s="102">
        <f t="shared" si="2"/>
        <v>0</v>
      </c>
      <c r="H25" s="101"/>
    </row>
    <row r="26" spans="1:10" x14ac:dyDescent="0.2">
      <c r="A26" s="70" t="s">
        <v>762</v>
      </c>
      <c r="B26" s="103">
        <f t="shared" ref="B26:F26" si="3">SUM(B17:B25)</f>
        <v>1128303.7319593844</v>
      </c>
      <c r="C26" s="103">
        <f t="shared" si="3"/>
        <v>2947991.0055701784</v>
      </c>
      <c r="D26" s="103">
        <f t="shared" si="3"/>
        <v>6753.44</v>
      </c>
      <c r="E26" s="103">
        <f t="shared" si="3"/>
        <v>87781.744329351597</v>
      </c>
      <c r="F26" s="103">
        <f t="shared" si="3"/>
        <v>277691.42000000004</v>
      </c>
      <c r="G26" s="103">
        <f>SUM(G17:G25)</f>
        <v>4448521.3418589141</v>
      </c>
      <c r="H26" s="101"/>
    </row>
    <row r="27" spans="1:10" x14ac:dyDescent="0.2">
      <c r="A27" s="70" t="s">
        <v>810</v>
      </c>
      <c r="B27" s="101">
        <f>B14-B26</f>
        <v>660334.66161204432</v>
      </c>
      <c r="C27" s="101">
        <f t="shared" ref="C27:F27" si="4">C14-C26</f>
        <v>1579046.1344298222</v>
      </c>
      <c r="D27" s="101">
        <f t="shared" si="4"/>
        <v>-6753.44</v>
      </c>
      <c r="E27" s="101">
        <f t="shared" si="4"/>
        <v>46687.215670648395</v>
      </c>
      <c r="F27" s="101">
        <f t="shared" si="4"/>
        <v>16337.739999999932</v>
      </c>
      <c r="G27" s="101">
        <f>G14-G26</f>
        <v>2295652.3117125146</v>
      </c>
      <c r="H27" s="101"/>
    </row>
    <row r="28" spans="1:10" x14ac:dyDescent="0.2">
      <c r="B28" s="101"/>
      <c r="C28" s="101"/>
      <c r="D28" s="101"/>
      <c r="E28" s="101"/>
      <c r="F28" s="101"/>
      <c r="G28" s="101"/>
      <c r="H28" s="101"/>
    </row>
    <row r="29" spans="1:10" x14ac:dyDescent="0.2">
      <c r="A29" s="70" t="s">
        <v>764</v>
      </c>
      <c r="B29" s="101" t="s">
        <v>724</v>
      </c>
      <c r="C29" s="101"/>
      <c r="D29" s="101"/>
      <c r="E29" s="101"/>
      <c r="F29" s="101"/>
      <c r="G29" s="101"/>
      <c r="H29" s="101"/>
    </row>
    <row r="30" spans="1:10" x14ac:dyDescent="0.2">
      <c r="A30" s="72" t="s">
        <v>765</v>
      </c>
      <c r="B30" s="117">
        <f>[1]POP!$C$344</f>
        <v>347656.04263688909</v>
      </c>
      <c r="C30" s="117">
        <f>[1]ELC!$C$343</f>
        <v>1569556.6099999999</v>
      </c>
      <c r="D30" s="117">
        <v>7867.49</v>
      </c>
      <c r="E30" s="117">
        <v>0</v>
      </c>
      <c r="F30" s="117">
        <v>0</v>
      </c>
      <c r="G30" s="101">
        <f t="shared" ref="G30:G32" si="5">SUM(B30:F30)</f>
        <v>1925080.1426368889</v>
      </c>
      <c r="H30" s="101"/>
    </row>
    <row r="31" spans="1:10" x14ac:dyDescent="0.2">
      <c r="A31" s="72" t="s">
        <v>766</v>
      </c>
      <c r="B31" s="117">
        <f>[1]POP!$C$335+[1]POP!$C$337</f>
        <v>572746.11146711349</v>
      </c>
      <c r="C31" s="117">
        <f>[1]ELC!$C$334</f>
        <v>358296.27</v>
      </c>
      <c r="D31" s="117">
        <v>2632.39</v>
      </c>
      <c r="E31" s="117">
        <v>0</v>
      </c>
      <c r="F31" s="117">
        <v>0</v>
      </c>
      <c r="G31" s="101">
        <f t="shared" si="5"/>
        <v>933674.77146711352</v>
      </c>
      <c r="H31" s="101"/>
    </row>
    <row r="32" spans="1:10" x14ac:dyDescent="0.2">
      <c r="A32" s="72" t="s">
        <v>767</v>
      </c>
      <c r="B32" s="118">
        <v>0</v>
      </c>
      <c r="C32" s="118">
        <v>0</v>
      </c>
      <c r="D32" s="118">
        <v>0</v>
      </c>
      <c r="E32" s="118">
        <v>0</v>
      </c>
      <c r="F32" s="118">
        <v>0</v>
      </c>
      <c r="G32" s="101">
        <f t="shared" si="5"/>
        <v>0</v>
      </c>
      <c r="H32" s="101"/>
    </row>
    <row r="33" spans="1:11" x14ac:dyDescent="0.2">
      <c r="A33" s="70" t="s">
        <v>795</v>
      </c>
      <c r="B33" s="103">
        <f>SUM(B29:B32)</f>
        <v>920402.15410400252</v>
      </c>
      <c r="C33" s="103">
        <f t="shared" ref="C33:E33" si="6">SUM(C29:C32)</f>
        <v>1927852.88</v>
      </c>
      <c r="D33" s="103">
        <f t="shared" si="6"/>
        <v>10499.88</v>
      </c>
      <c r="E33" s="103">
        <f t="shared" si="6"/>
        <v>0</v>
      </c>
      <c r="F33" s="103"/>
      <c r="G33" s="103">
        <f>SUM(G30:G32)</f>
        <v>2858754.9141040025</v>
      </c>
      <c r="H33" s="101"/>
      <c r="K33" s="110"/>
    </row>
    <row r="34" spans="1:11" x14ac:dyDescent="0.2">
      <c r="B34" s="101"/>
      <c r="C34" s="101"/>
      <c r="D34" s="101"/>
      <c r="E34" s="101"/>
      <c r="F34" s="101"/>
      <c r="G34" s="101"/>
      <c r="H34" s="101"/>
    </row>
    <row r="35" spans="1:11" x14ac:dyDescent="0.2">
      <c r="A35" s="70" t="s">
        <v>768</v>
      </c>
      <c r="B35" s="101"/>
      <c r="C35" s="101"/>
      <c r="D35" s="101"/>
      <c r="E35" s="101"/>
      <c r="F35" s="101"/>
      <c r="G35" s="101"/>
      <c r="H35" s="101"/>
    </row>
    <row r="36" spans="1:11" x14ac:dyDescent="0.2">
      <c r="A36" s="72" t="s">
        <v>769</v>
      </c>
      <c r="B36" s="117">
        <v>0</v>
      </c>
      <c r="C36" s="117">
        <f>[1]ELC!$C$314</f>
        <v>296000</v>
      </c>
      <c r="D36" s="117">
        <v>0</v>
      </c>
      <c r="E36" s="117">
        <f>[1]RA!$C$315</f>
        <v>8500</v>
      </c>
      <c r="F36" s="117">
        <v>0</v>
      </c>
      <c r="G36" s="101">
        <f t="shared" ref="G36:G41" si="7">SUM(B36:F36)</f>
        <v>304500</v>
      </c>
      <c r="H36" s="101"/>
    </row>
    <row r="37" spans="1:11" x14ac:dyDescent="0.2">
      <c r="A37" s="72" t="s">
        <v>770</v>
      </c>
      <c r="B37" s="117">
        <v>0</v>
      </c>
      <c r="C37" s="117">
        <v>0</v>
      </c>
      <c r="D37" s="117">
        <v>0</v>
      </c>
      <c r="E37" s="117">
        <v>0</v>
      </c>
      <c r="F37" s="117">
        <v>0</v>
      </c>
      <c r="G37" s="101">
        <f t="shared" si="7"/>
        <v>0</v>
      </c>
      <c r="H37" s="101"/>
    </row>
    <row r="38" spans="1:11" x14ac:dyDescent="0.2">
      <c r="A38" s="72" t="s">
        <v>771</v>
      </c>
      <c r="B38" s="117">
        <v>0</v>
      </c>
      <c r="C38" s="117">
        <v>0</v>
      </c>
      <c r="D38" s="117">
        <v>0</v>
      </c>
      <c r="E38" s="117">
        <v>0</v>
      </c>
      <c r="F38" s="117">
        <v>0</v>
      </c>
      <c r="G38" s="101">
        <f t="shared" si="7"/>
        <v>0</v>
      </c>
      <c r="H38" s="101"/>
    </row>
    <row r="39" spans="1:11" x14ac:dyDescent="0.2">
      <c r="A39" s="72" t="s">
        <v>772</v>
      </c>
      <c r="B39" s="117">
        <v>0</v>
      </c>
      <c r="C39" s="117">
        <v>0</v>
      </c>
      <c r="D39" s="117">
        <v>0</v>
      </c>
      <c r="E39" s="117">
        <v>0</v>
      </c>
      <c r="F39" s="117">
        <v>0</v>
      </c>
      <c r="G39" s="101">
        <f t="shared" si="7"/>
        <v>0</v>
      </c>
      <c r="H39" s="101"/>
    </row>
    <row r="40" spans="1:11" x14ac:dyDescent="0.2">
      <c r="A40" s="72" t="s">
        <v>773</v>
      </c>
      <c r="B40" s="117">
        <v>0</v>
      </c>
      <c r="C40" s="117">
        <v>-800000</v>
      </c>
      <c r="D40" s="117">
        <v>-17253.32</v>
      </c>
      <c r="E40" s="117">
        <v>0</v>
      </c>
      <c r="F40" s="117">
        <v>0</v>
      </c>
      <c r="G40" s="101">
        <f t="shared" si="7"/>
        <v>-817253.32</v>
      </c>
      <c r="H40" s="101"/>
    </row>
    <row r="41" spans="1:11" x14ac:dyDescent="0.2">
      <c r="A41" s="72" t="s">
        <v>774</v>
      </c>
      <c r="B41" s="118">
        <v>0</v>
      </c>
      <c r="C41" s="118">
        <f>[1]ELC!$C$355</f>
        <v>17253.32</v>
      </c>
      <c r="D41" s="118">
        <v>0</v>
      </c>
      <c r="E41" s="118">
        <f>[1]RA!$C$356</f>
        <v>15580.320000000002</v>
      </c>
      <c r="F41" s="118">
        <v>0</v>
      </c>
      <c r="G41" s="101">
        <f t="shared" si="7"/>
        <v>32833.64</v>
      </c>
      <c r="H41" s="101"/>
    </row>
    <row r="42" spans="1:11" x14ac:dyDescent="0.2">
      <c r="A42" s="70" t="s">
        <v>775</v>
      </c>
      <c r="B42" s="103">
        <f>SUM(B36:B41)</f>
        <v>0</v>
      </c>
      <c r="C42" s="103">
        <f t="shared" ref="C42:F42" si="8">SUM(C36:C41)</f>
        <v>-486746.68</v>
      </c>
      <c r="D42" s="103">
        <f t="shared" si="8"/>
        <v>-17253.32</v>
      </c>
      <c r="E42" s="103">
        <f t="shared" si="8"/>
        <v>24080.32</v>
      </c>
      <c r="F42" s="103">
        <f t="shared" si="8"/>
        <v>0</v>
      </c>
      <c r="G42" s="103">
        <f>SUM(G36:G41)</f>
        <v>-479919.67999999993</v>
      </c>
      <c r="H42" s="101"/>
    </row>
    <row r="43" spans="1:11" ht="13.5" thickBot="1" x14ac:dyDescent="0.25">
      <c r="A43" s="72" t="s">
        <v>727</v>
      </c>
      <c r="B43" s="122">
        <f>B27-B33-B42</f>
        <v>-260067.4924919582</v>
      </c>
      <c r="C43" s="122">
        <f t="shared" ref="C43:F43" si="9">C27-C33-C42</f>
        <v>137939.93442982231</v>
      </c>
      <c r="D43" s="122">
        <f t="shared" si="9"/>
        <v>0</v>
      </c>
      <c r="E43" s="122">
        <f t="shared" si="9"/>
        <v>22606.895670648395</v>
      </c>
      <c r="F43" s="122">
        <f t="shared" si="9"/>
        <v>16337.739999999932</v>
      </c>
      <c r="G43" s="122">
        <f>G27-G33-G42</f>
        <v>-83182.922391487984</v>
      </c>
      <c r="H43" s="126"/>
    </row>
    <row r="44" spans="1:11" ht="13.5" thickTop="1" x14ac:dyDescent="0.2">
      <c r="B44" s="73"/>
      <c r="C44" s="73"/>
      <c r="D44" s="73"/>
      <c r="E44" s="73"/>
      <c r="F44" s="73"/>
      <c r="G44" s="99"/>
    </row>
    <row r="45" spans="1:11" x14ac:dyDescent="0.2">
      <c r="B45" s="73"/>
      <c r="C45" s="73"/>
      <c r="D45" s="73"/>
      <c r="E45" s="73"/>
      <c r="F45" s="73"/>
    </row>
    <row r="49" spans="3:7" x14ac:dyDescent="0.2">
      <c r="C49" s="73"/>
    </row>
    <row r="51" spans="3:7" x14ac:dyDescent="0.2">
      <c r="G51" s="73"/>
    </row>
  </sheetData>
  <mergeCells count="3">
    <mergeCell ref="A1:G1"/>
    <mergeCell ref="A2:G2"/>
    <mergeCell ref="A3:G3"/>
  </mergeCells>
  <printOptions horizontalCentered="1"/>
  <pageMargins left="0.25" right="0.25" top="0.5" bottom="0.5" header="0.25" footer="0.25"/>
  <pageSetup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B17F1-0E17-4DB7-BC09-A631416C5CE6}">
  <sheetPr>
    <tabColor rgb="FF00B050"/>
    <pageSetUpPr fitToPage="1"/>
  </sheetPr>
  <dimension ref="A1:K50"/>
  <sheetViews>
    <sheetView zoomScaleNormal="100" workbookViewId="0">
      <pane xSplit="1" ySplit="5" topLeftCell="B23" activePane="bottomRight" state="frozen"/>
      <selection activeCell="L23" sqref="L23"/>
      <selection pane="topRight" activeCell="L23" sqref="L23"/>
      <selection pane="bottomLeft" activeCell="L23" sqref="L23"/>
      <selection pane="bottomRight" activeCell="F7" sqref="F7"/>
    </sheetView>
  </sheetViews>
  <sheetFormatPr defaultColWidth="9.28515625" defaultRowHeight="12.75" x14ac:dyDescent="0.2"/>
  <cols>
    <col min="1" max="1" width="38.28515625" style="72" bestFit="1" customWidth="1"/>
    <col min="2" max="3" width="16.5703125" style="72" customWidth="1"/>
    <col min="4" max="4" width="12.85546875" style="72" bestFit="1" customWidth="1"/>
    <col min="5" max="6" width="16.5703125" style="72" customWidth="1"/>
    <col min="7" max="7" width="10.28515625" style="72" bestFit="1" customWidth="1"/>
    <col min="8" max="16384" width="9.28515625" style="72"/>
  </cols>
  <sheetData>
    <row r="1" spans="1:9" ht="15.75" x14ac:dyDescent="0.25">
      <c r="A1" s="135" t="s">
        <v>794</v>
      </c>
      <c r="B1" s="135"/>
      <c r="C1" s="135"/>
      <c r="D1" s="135"/>
      <c r="E1" s="135"/>
      <c r="F1" s="135"/>
    </row>
    <row r="2" spans="1:9" ht="15.75" x14ac:dyDescent="0.25">
      <c r="A2" s="135" t="s">
        <v>837</v>
      </c>
      <c r="B2" s="135"/>
      <c r="C2" s="135"/>
      <c r="D2" s="135"/>
      <c r="E2" s="135"/>
      <c r="F2" s="135"/>
    </row>
    <row r="3" spans="1:9" ht="15.75" x14ac:dyDescent="0.25">
      <c r="A3" s="136" t="s">
        <v>824</v>
      </c>
      <c r="B3" s="135"/>
      <c r="C3" s="135"/>
      <c r="D3" s="135"/>
      <c r="E3" s="135"/>
      <c r="F3" s="135"/>
    </row>
    <row r="4" spans="1:9" ht="15.75" x14ac:dyDescent="0.25">
      <c r="A4" s="71"/>
      <c r="B4" s="71"/>
      <c r="C4" s="71"/>
      <c r="D4" s="71"/>
      <c r="E4" s="71"/>
      <c r="F4" s="105"/>
    </row>
    <row r="5" spans="1:9" s="76" customFormat="1" ht="51" x14ac:dyDescent="0.2">
      <c r="A5" s="76" t="s">
        <v>724</v>
      </c>
      <c r="B5" s="77" t="s">
        <v>812</v>
      </c>
      <c r="C5" s="77" t="s">
        <v>813</v>
      </c>
      <c r="D5" s="77" t="s">
        <v>825</v>
      </c>
      <c r="E5" s="77" t="s">
        <v>783</v>
      </c>
      <c r="F5" s="97" t="s">
        <v>826</v>
      </c>
    </row>
    <row r="6" spans="1:9" x14ac:dyDescent="0.2">
      <c r="A6" s="70" t="s">
        <v>744</v>
      </c>
      <c r="B6" s="73"/>
      <c r="C6" s="73"/>
      <c r="D6" s="73"/>
      <c r="E6" s="73"/>
      <c r="F6" s="73"/>
    </row>
    <row r="7" spans="1:9" x14ac:dyDescent="0.2">
      <c r="A7" s="72" t="s">
        <v>745</v>
      </c>
      <c r="B7" s="127">
        <f>[1]PLV!$C$52</f>
        <v>5569849.5542857144</v>
      </c>
      <c r="C7" s="127">
        <f>[1]CLM!$C$52</f>
        <v>2391695.25</v>
      </c>
      <c r="D7" s="127">
        <f>[1]LTA!$C$52</f>
        <v>985776.57142857148</v>
      </c>
      <c r="E7" s="127">
        <v>0</v>
      </c>
      <c r="F7" s="126">
        <f>SUM(B7:E7)</f>
        <v>8947321.3757142853</v>
      </c>
      <c r="G7" s="126"/>
      <c r="H7" s="126"/>
    </row>
    <row r="8" spans="1:9" x14ac:dyDescent="0.2">
      <c r="A8" s="72" t="s">
        <v>746</v>
      </c>
      <c r="B8" s="117">
        <v>0</v>
      </c>
      <c r="C8" s="117">
        <v>0</v>
      </c>
      <c r="D8" s="117">
        <v>0</v>
      </c>
      <c r="E8" s="117">
        <v>0</v>
      </c>
      <c r="F8" s="101">
        <f>SUM(B8:E8)</f>
        <v>0</v>
      </c>
      <c r="G8" s="101"/>
      <c r="H8" s="101"/>
    </row>
    <row r="9" spans="1:9" x14ac:dyDescent="0.2">
      <c r="A9" s="72" t="s">
        <v>747</v>
      </c>
      <c r="B9" s="117">
        <f>[1]PLV!$C$83+[1]PLV!$C$85</f>
        <v>156450.6857142857</v>
      </c>
      <c r="C9" s="117">
        <f>[1]CLM!$C$83</f>
        <v>12000</v>
      </c>
      <c r="D9" s="117">
        <v>0</v>
      </c>
      <c r="E9" s="117">
        <f>'[1]PCHA Dev LLC'!$C$83</f>
        <v>30000</v>
      </c>
      <c r="F9" s="101">
        <f>SUM(B9:E9)</f>
        <v>198450.6857142857</v>
      </c>
      <c r="G9" s="101"/>
      <c r="H9" s="101"/>
    </row>
    <row r="10" spans="1:9" x14ac:dyDescent="0.2">
      <c r="A10" s="72" t="s">
        <v>748</v>
      </c>
      <c r="B10" s="117">
        <v>0</v>
      </c>
      <c r="C10" s="117">
        <v>0</v>
      </c>
      <c r="D10" s="117">
        <v>0</v>
      </c>
      <c r="E10" s="117">
        <f>'[1]PCHA Dev LLC'!$C$84</f>
        <v>1143556</v>
      </c>
      <c r="F10" s="101">
        <f t="shared" ref="F10:F13" si="0">SUM(B10:E10)</f>
        <v>1143556</v>
      </c>
      <c r="G10" s="101"/>
      <c r="H10" s="101"/>
      <c r="I10" s="73"/>
    </row>
    <row r="11" spans="1:9" x14ac:dyDescent="0.2">
      <c r="A11" s="72" t="s">
        <v>749</v>
      </c>
      <c r="B11" s="117">
        <v>0</v>
      </c>
      <c r="C11" s="117">
        <v>0</v>
      </c>
      <c r="D11" s="117">
        <v>0</v>
      </c>
      <c r="E11" s="117">
        <f>'[1]PCHA Dev LLC'!$C$90</f>
        <v>45171.000000000007</v>
      </c>
      <c r="F11" s="101">
        <f t="shared" si="0"/>
        <v>45171.000000000007</v>
      </c>
      <c r="G11" s="101"/>
      <c r="H11" s="101"/>
    </row>
    <row r="12" spans="1:9" x14ac:dyDescent="0.2">
      <c r="A12" s="72" t="s">
        <v>750</v>
      </c>
      <c r="B12" s="117">
        <v>0</v>
      </c>
      <c r="C12" s="117">
        <v>0</v>
      </c>
      <c r="D12" s="117">
        <v>0</v>
      </c>
      <c r="E12" s="117">
        <v>0</v>
      </c>
      <c r="F12" s="101">
        <f t="shared" si="0"/>
        <v>0</v>
      </c>
      <c r="G12" s="101"/>
      <c r="H12" s="101"/>
    </row>
    <row r="13" spans="1:9" x14ac:dyDescent="0.2">
      <c r="A13" s="72" t="s">
        <v>751</v>
      </c>
      <c r="B13" s="118">
        <f>[1]PLV!$C$93</f>
        <v>33227.85</v>
      </c>
      <c r="C13" s="118">
        <f>[1]CLM!$C$93</f>
        <v>10672.244999999999</v>
      </c>
      <c r="D13" s="118">
        <f>[1]LTA!$C$83+[1]LTA!$C$93</f>
        <v>58193.451428571432</v>
      </c>
      <c r="E13" s="118">
        <f>'[1]PCHA Dev LLC'!$C$93</f>
        <v>2533585.67</v>
      </c>
      <c r="F13" s="102">
        <f t="shared" si="0"/>
        <v>2635679.2164285714</v>
      </c>
      <c r="G13" s="101"/>
      <c r="H13" s="101"/>
    </row>
    <row r="14" spans="1:9" ht="15" x14ac:dyDescent="0.2">
      <c r="A14" s="70" t="s">
        <v>752</v>
      </c>
      <c r="B14" s="117">
        <f t="shared" ref="B14:D14" si="1">SUM(B7:B13)</f>
        <v>5759528.0899999999</v>
      </c>
      <c r="C14" s="117">
        <f t="shared" si="1"/>
        <v>2414367.4950000001</v>
      </c>
      <c r="D14" s="117">
        <f t="shared" si="1"/>
        <v>1043970.022857143</v>
      </c>
      <c r="E14" s="117">
        <f>SUM(E7:E13)</f>
        <v>3752312.67</v>
      </c>
      <c r="F14" s="101">
        <f>SUM(F7:F13)</f>
        <v>12970178.277857143</v>
      </c>
      <c r="G14" s="128"/>
      <c r="H14" s="101"/>
    </row>
    <row r="15" spans="1:9" x14ac:dyDescent="0.2">
      <c r="B15" s="117"/>
      <c r="C15" s="117"/>
      <c r="D15" s="117"/>
      <c r="E15" s="117"/>
      <c r="F15" s="101"/>
      <c r="G15" s="101"/>
      <c r="H15" s="101"/>
    </row>
    <row r="16" spans="1:9" x14ac:dyDescent="0.2">
      <c r="A16" s="70" t="s">
        <v>753</v>
      </c>
      <c r="B16" s="117"/>
      <c r="C16" s="117"/>
      <c r="D16" s="117"/>
      <c r="E16" s="117"/>
      <c r="F16" s="101"/>
      <c r="G16" s="101"/>
      <c r="H16" s="101"/>
    </row>
    <row r="17" spans="1:10" x14ac:dyDescent="0.2">
      <c r="A17" s="72" t="s">
        <v>754</v>
      </c>
      <c r="B17" s="117">
        <f>[1]PLV!$C$110</f>
        <v>358455.37774926412</v>
      </c>
      <c r="C17" s="117">
        <f>[1]CLM!$C$110</f>
        <v>174405.27926729806</v>
      </c>
      <c r="D17" s="117">
        <f>[1]LTA!$C$110</f>
        <v>103962.67318361229</v>
      </c>
      <c r="E17" s="117">
        <f>'[1]PCHA Dev LLC'!$C$110</f>
        <v>724661.81982363097</v>
      </c>
      <c r="F17" s="101">
        <f t="shared" ref="F17:F25" si="2">SUM(B17:E17)</f>
        <v>1361485.1500238054</v>
      </c>
      <c r="G17" s="101"/>
      <c r="H17" s="101"/>
      <c r="J17" s="132"/>
    </row>
    <row r="18" spans="1:10" x14ac:dyDescent="0.2">
      <c r="A18" s="72" t="s">
        <v>755</v>
      </c>
      <c r="B18" s="117">
        <f>[1]PLV!$C$164-B17</f>
        <v>974427.7635</v>
      </c>
      <c r="C18" s="117">
        <f>[1]CLM!$C$164-C17</f>
        <v>452624.61519805819</v>
      </c>
      <c r="D18" s="117">
        <f>[1]LTA!$C$164-D17</f>
        <v>190258.81436893204</v>
      </c>
      <c r="E18" s="117">
        <f>'[1]PCHA Dev LLC'!$C$164-E17</f>
        <v>420235.00000000012</v>
      </c>
      <c r="F18" s="101">
        <f t="shared" si="2"/>
        <v>2037546.1930669905</v>
      </c>
      <c r="G18" s="101"/>
      <c r="H18" s="101"/>
    </row>
    <row r="19" spans="1:10" x14ac:dyDescent="0.2">
      <c r="A19" s="72" t="s">
        <v>756</v>
      </c>
      <c r="B19" s="117">
        <f>[1]PLV!$C$190</f>
        <v>102803.49286013184</v>
      </c>
      <c r="C19" s="117">
        <f>[1]CLM!$C$190</f>
        <v>70434.214674605464</v>
      </c>
      <c r="D19" s="117">
        <f>[1]LTA!$C$190</f>
        <v>25977.3913149779</v>
      </c>
      <c r="E19" s="117">
        <v>0</v>
      </c>
      <c r="F19" s="101">
        <f t="shared" si="2"/>
        <v>199215.0988497152</v>
      </c>
      <c r="G19" s="101"/>
      <c r="H19" s="101"/>
    </row>
    <row r="20" spans="1:10" x14ac:dyDescent="0.2">
      <c r="A20" s="72" t="s">
        <v>757</v>
      </c>
      <c r="B20" s="117">
        <f>[1]PLV!$C$201</f>
        <v>791866.03474285733</v>
      </c>
      <c r="C20" s="117">
        <f>[1]CLM!$C$201</f>
        <v>350833.25280000002</v>
      </c>
      <c r="D20" s="117">
        <f>[1]LTA!$C$201</f>
        <v>176524.05600000004</v>
      </c>
      <c r="E20" s="117">
        <v>0</v>
      </c>
      <c r="F20" s="101">
        <f t="shared" si="2"/>
        <v>1319223.3435428573</v>
      </c>
      <c r="G20" s="101"/>
      <c r="H20" s="101"/>
    </row>
    <row r="21" spans="1:10" x14ac:dyDescent="0.2">
      <c r="A21" s="72" t="s">
        <v>758</v>
      </c>
      <c r="B21" s="117">
        <f>[1]PLV!$C$214</f>
        <v>519073.12866738107</v>
      </c>
      <c r="C21" s="117">
        <f>[1]CLM!$C$214</f>
        <v>240829.86658219679</v>
      </c>
      <c r="D21" s="117">
        <f>[1]LTA!$C$214</f>
        <v>192951.61938339676</v>
      </c>
      <c r="E21" s="117">
        <v>0</v>
      </c>
      <c r="F21" s="101">
        <f t="shared" si="2"/>
        <v>952854.61463297461</v>
      </c>
      <c r="G21" s="101"/>
      <c r="H21" s="101"/>
    </row>
    <row r="22" spans="1:10" x14ac:dyDescent="0.2">
      <c r="A22" s="72" t="s">
        <v>759</v>
      </c>
      <c r="B22" s="117">
        <f>[1]PLV!$C$234</f>
        <v>152741.38857142857</v>
      </c>
      <c r="C22" s="117">
        <f>[1]CLM!$C$234</f>
        <v>73301.730750000002</v>
      </c>
      <c r="D22" s="117">
        <f>[1]LTA!$C$234</f>
        <v>54101.805714285714</v>
      </c>
      <c r="E22" s="117">
        <f>'[1]PCHA Dev LLC'!$C$214+'[1]PCHA Dev LLC'!$C$234</f>
        <v>1250</v>
      </c>
      <c r="F22" s="101">
        <f t="shared" si="2"/>
        <v>281394.92503571429</v>
      </c>
      <c r="G22" s="101"/>
      <c r="H22" s="101"/>
    </row>
    <row r="23" spans="1:10" x14ac:dyDescent="0.2">
      <c r="A23" s="106" t="s">
        <v>817</v>
      </c>
      <c r="B23" s="117">
        <f>[1]PLV!$C$269</f>
        <v>656279.95431428566</v>
      </c>
      <c r="C23" s="117">
        <f>[1]CLM!$C$269</f>
        <v>342052.96650000004</v>
      </c>
      <c r="D23" s="117">
        <f>[1]LTA!$C$269</f>
        <v>98451.73520000001</v>
      </c>
      <c r="E23" s="117">
        <f>'[1]PCHA Dev LLC'!$C$269</f>
        <v>11460</v>
      </c>
      <c r="F23" s="101">
        <f t="shared" si="2"/>
        <v>1108244.6560142857</v>
      </c>
      <c r="G23" s="101"/>
      <c r="H23" s="101"/>
    </row>
    <row r="24" spans="1:10" x14ac:dyDescent="0.2">
      <c r="A24" s="72" t="s">
        <v>760</v>
      </c>
      <c r="B24" s="117">
        <f>[1]PLV!$C$318-[1]PLV!$C$311-[1]PLV!$C$314</f>
        <v>1020690.7079200002</v>
      </c>
      <c r="C24" s="117">
        <f>[1]CLM!$C$318-[1]CLM!$C$314</f>
        <v>380171.25099999999</v>
      </c>
      <c r="D24" s="117">
        <f>[1]LTA!$C$318-[1]LTA!$C$314-[1]LTA!$C$310-[1]LTA!$C$311</f>
        <v>108237.13199999998</v>
      </c>
      <c r="E24" s="117">
        <f>'[1]PCHA Dev LLC'!$C$318</f>
        <v>6411.586666666667</v>
      </c>
      <c r="F24" s="101">
        <f t="shared" si="2"/>
        <v>1515510.6775866668</v>
      </c>
      <c r="G24" s="101"/>
      <c r="H24" s="101"/>
    </row>
    <row r="25" spans="1:10" x14ac:dyDescent="0.2">
      <c r="A25" s="72" t="s">
        <v>761</v>
      </c>
      <c r="B25" s="117">
        <v>0</v>
      </c>
      <c r="C25" s="117">
        <v>0</v>
      </c>
      <c r="D25" s="117">
        <v>0</v>
      </c>
      <c r="E25" s="117">
        <v>0</v>
      </c>
      <c r="F25" s="101">
        <f t="shared" si="2"/>
        <v>0</v>
      </c>
      <c r="G25" s="101"/>
      <c r="H25" s="101"/>
    </row>
    <row r="26" spans="1:10" x14ac:dyDescent="0.2">
      <c r="A26" s="70" t="s">
        <v>762</v>
      </c>
      <c r="B26" s="119">
        <f>SUM(B17:B25)</f>
        <v>4576337.8483253485</v>
      </c>
      <c r="C26" s="119">
        <f t="shared" ref="C26" si="3">SUM(C17:C25)</f>
        <v>2084653.1767721586</v>
      </c>
      <c r="D26" s="119">
        <f t="shared" ref="D26:F26" si="4">SUM(D17:D25)</f>
        <v>950465.22716520471</v>
      </c>
      <c r="E26" s="119">
        <f t="shared" si="4"/>
        <v>1164018.4064902978</v>
      </c>
      <c r="F26" s="103">
        <f t="shared" si="4"/>
        <v>8775474.6587530095</v>
      </c>
      <c r="G26" s="101"/>
      <c r="H26" s="101"/>
    </row>
    <row r="27" spans="1:10" x14ac:dyDescent="0.2">
      <c r="A27" s="70" t="s">
        <v>810</v>
      </c>
      <c r="B27" s="117">
        <f t="shared" ref="B27:D27" si="5">B14-B26</f>
        <v>1183190.2416746514</v>
      </c>
      <c r="C27" s="117">
        <f t="shared" si="5"/>
        <v>329714.31822784152</v>
      </c>
      <c r="D27" s="117">
        <f t="shared" si="5"/>
        <v>93504.795691938256</v>
      </c>
      <c r="E27" s="117">
        <f>E14-E26</f>
        <v>2588294.2635097019</v>
      </c>
      <c r="F27" s="101">
        <f>F14-F26</f>
        <v>4194703.6191041339</v>
      </c>
      <c r="G27" s="101"/>
      <c r="H27" s="101"/>
    </row>
    <row r="28" spans="1:10" x14ac:dyDescent="0.2">
      <c r="B28" s="117"/>
      <c r="C28" s="117"/>
      <c r="D28" s="117"/>
      <c r="E28" s="117"/>
      <c r="F28" s="101"/>
      <c r="G28" s="101"/>
      <c r="H28" s="101"/>
    </row>
    <row r="29" spans="1:10" x14ac:dyDescent="0.2">
      <c r="A29" s="70" t="s">
        <v>764</v>
      </c>
      <c r="B29" s="117" t="s">
        <v>724</v>
      </c>
      <c r="C29" s="117"/>
      <c r="D29" s="117"/>
      <c r="E29" s="117"/>
      <c r="F29" s="101"/>
      <c r="G29" s="101"/>
      <c r="H29" s="101"/>
    </row>
    <row r="30" spans="1:10" x14ac:dyDescent="0.2">
      <c r="A30" s="72" t="s">
        <v>765</v>
      </c>
      <c r="B30" s="117">
        <f>[1]PLV!$C$343</f>
        <v>803484.08666666679</v>
      </c>
      <c r="C30" s="117">
        <f>[1]CLM!$C$343</f>
        <v>64550.44</v>
      </c>
      <c r="D30" s="117">
        <v>0</v>
      </c>
      <c r="E30" s="117">
        <f>'[1]PCHA Dev LLC'!$C$343</f>
        <v>548660.90834165551</v>
      </c>
      <c r="F30" s="101">
        <f t="shared" ref="F30:F32" si="6">SUM(B30:E30)</f>
        <v>1416695.4350083224</v>
      </c>
      <c r="G30" s="101"/>
      <c r="H30" s="101"/>
    </row>
    <row r="31" spans="1:10" x14ac:dyDescent="0.2">
      <c r="A31" s="72" t="s">
        <v>766</v>
      </c>
      <c r="B31" s="117">
        <f>[1]PLV!$C$341</f>
        <v>115457.50000000001</v>
      </c>
      <c r="C31" s="117">
        <f>[1]CLM!$C$341</f>
        <v>463199.24</v>
      </c>
      <c r="D31" s="117">
        <v>0</v>
      </c>
      <c r="E31" s="117">
        <f>'[1]PCHA Dev LLC'!$C$336</f>
        <v>72515.66</v>
      </c>
      <c r="F31" s="101">
        <f t="shared" si="6"/>
        <v>651172.4</v>
      </c>
      <c r="G31" s="101"/>
      <c r="H31" s="101"/>
    </row>
    <row r="32" spans="1:10" x14ac:dyDescent="0.2">
      <c r="A32" s="72" t="s">
        <v>767</v>
      </c>
      <c r="B32" s="118">
        <f>[1]PLV!$C$339+[1]PLV!$C$340</f>
        <v>51600</v>
      </c>
      <c r="C32" s="118">
        <v>0</v>
      </c>
      <c r="D32" s="118">
        <v>0</v>
      </c>
      <c r="E32" s="118">
        <v>0</v>
      </c>
      <c r="F32" s="101">
        <f t="shared" si="6"/>
        <v>51600</v>
      </c>
      <c r="G32" s="101"/>
      <c r="H32" s="101"/>
    </row>
    <row r="33" spans="1:11" x14ac:dyDescent="0.2">
      <c r="A33" s="70" t="s">
        <v>795</v>
      </c>
      <c r="B33" s="119">
        <f>SUM(B29:B32)</f>
        <v>970541.58666666679</v>
      </c>
      <c r="C33" s="119">
        <f t="shared" ref="C33:E33" si="7">SUM(C29:C32)</f>
        <v>527749.67999999993</v>
      </c>
      <c r="D33" s="119">
        <f t="shared" si="7"/>
        <v>0</v>
      </c>
      <c r="E33" s="119">
        <f t="shared" si="7"/>
        <v>621176.56834165554</v>
      </c>
      <c r="F33" s="103">
        <f>SUM(F30:F32)</f>
        <v>2119467.8350083223</v>
      </c>
      <c r="G33" s="101"/>
      <c r="H33" s="101"/>
      <c r="K33" s="110"/>
    </row>
    <row r="34" spans="1:11" x14ac:dyDescent="0.2">
      <c r="B34" s="117"/>
      <c r="C34" s="117"/>
      <c r="D34" s="117"/>
      <c r="E34" s="117"/>
      <c r="F34" s="101"/>
      <c r="G34" s="101"/>
      <c r="H34" s="101"/>
    </row>
    <row r="35" spans="1:11" x14ac:dyDescent="0.2">
      <c r="A35" s="70" t="s">
        <v>768</v>
      </c>
      <c r="B35" s="117"/>
      <c r="C35" s="117"/>
      <c r="D35" s="117"/>
      <c r="E35" s="117"/>
      <c r="F35" s="101"/>
      <c r="G35" s="101"/>
      <c r="H35" s="101"/>
    </row>
    <row r="36" spans="1:11" x14ac:dyDescent="0.2">
      <c r="A36" s="72" t="s">
        <v>769</v>
      </c>
      <c r="B36" s="117">
        <f>[1]PLV!$C$314</f>
        <v>311300</v>
      </c>
      <c r="C36" s="117">
        <v>26750</v>
      </c>
      <c r="D36" s="117">
        <f>[1]LTA!$C$314</f>
        <v>78750</v>
      </c>
      <c r="E36" s="117">
        <v>0</v>
      </c>
      <c r="F36" s="101">
        <f t="shared" ref="F36:F41" si="8">SUM(B36:E36)</f>
        <v>416800</v>
      </c>
      <c r="G36" s="101"/>
      <c r="H36" s="101"/>
    </row>
    <row r="37" spans="1:11" x14ac:dyDescent="0.2">
      <c r="A37" s="72" t="s">
        <v>770</v>
      </c>
      <c r="B37" s="117">
        <f>[1]PLV!$C$311</f>
        <v>-350000</v>
      </c>
      <c r="C37" s="117">
        <v>0</v>
      </c>
      <c r="D37" s="117">
        <f>[1]LTA!$C$311</f>
        <v>-185244</v>
      </c>
      <c r="E37" s="117">
        <v>0</v>
      </c>
      <c r="F37" s="101">
        <f t="shared" si="8"/>
        <v>-535244</v>
      </c>
      <c r="G37" s="101"/>
      <c r="H37" s="101"/>
    </row>
    <row r="38" spans="1:11" x14ac:dyDescent="0.2">
      <c r="A38" s="72" t="s">
        <v>771</v>
      </c>
      <c r="B38" s="117">
        <v>0</v>
      </c>
      <c r="C38" s="117">
        <v>0</v>
      </c>
      <c r="D38" s="117">
        <f>[1]LTA!$C$310</f>
        <v>185244</v>
      </c>
      <c r="E38" s="117">
        <v>0</v>
      </c>
      <c r="F38" s="101">
        <f t="shared" si="8"/>
        <v>185244</v>
      </c>
      <c r="G38" s="101"/>
      <c r="H38" s="101"/>
    </row>
    <row r="39" spans="1:11" x14ac:dyDescent="0.2">
      <c r="A39" s="72" t="s">
        <v>772</v>
      </c>
      <c r="B39" s="101">
        <v>0</v>
      </c>
      <c r="C39" s="101">
        <v>0</v>
      </c>
      <c r="D39" s="101">
        <v>0</v>
      </c>
      <c r="E39" s="101">
        <v>0</v>
      </c>
      <c r="F39" s="101">
        <f t="shared" si="8"/>
        <v>0</v>
      </c>
      <c r="G39" s="101"/>
      <c r="H39" s="101"/>
    </row>
    <row r="40" spans="1:11" x14ac:dyDescent="0.2">
      <c r="A40" s="72" t="s">
        <v>773</v>
      </c>
      <c r="B40" s="101">
        <v>0</v>
      </c>
      <c r="C40" s="101">
        <v>-194676.84</v>
      </c>
      <c r="D40" s="101">
        <v>0</v>
      </c>
      <c r="E40" s="101">
        <v>0</v>
      </c>
      <c r="F40" s="101">
        <f t="shared" si="8"/>
        <v>-194676.84</v>
      </c>
      <c r="G40" s="101"/>
      <c r="H40" s="101"/>
    </row>
    <row r="41" spans="1:11" x14ac:dyDescent="0.2">
      <c r="A41" s="72" t="s">
        <v>774</v>
      </c>
      <c r="B41" s="102">
        <v>0</v>
      </c>
      <c r="C41" s="102">
        <v>0</v>
      </c>
      <c r="D41" s="102">
        <v>0</v>
      </c>
      <c r="E41" s="102">
        <f>'[1]PCHA Dev LLC'!$C$355</f>
        <v>800000</v>
      </c>
      <c r="F41" s="101">
        <f t="shared" si="8"/>
        <v>800000</v>
      </c>
      <c r="G41" s="101"/>
      <c r="H41" s="101"/>
    </row>
    <row r="42" spans="1:11" x14ac:dyDescent="0.2">
      <c r="A42" s="70" t="s">
        <v>775</v>
      </c>
      <c r="B42" s="103">
        <f>SUM(B36:B41)</f>
        <v>-38700</v>
      </c>
      <c r="C42" s="103">
        <f>SUM(C36:C41)</f>
        <v>-167926.84</v>
      </c>
      <c r="D42" s="103">
        <f>SUM(D36:D41)</f>
        <v>78750</v>
      </c>
      <c r="E42" s="103">
        <f>SUM(E36:E41)</f>
        <v>800000</v>
      </c>
      <c r="F42" s="103">
        <f>SUM(F36:F41)</f>
        <v>672123.16</v>
      </c>
      <c r="G42" s="101"/>
      <c r="H42" s="101"/>
    </row>
    <row r="43" spans="1:11" ht="13.5" thickBot="1" x14ac:dyDescent="0.25">
      <c r="A43" s="72" t="s">
        <v>727</v>
      </c>
      <c r="B43" s="122">
        <f t="shared" ref="B43:F43" si="9">B27-B33-B42</f>
        <v>251348.65500798461</v>
      </c>
      <c r="C43" s="122">
        <f t="shared" si="9"/>
        <v>-30108.521772158419</v>
      </c>
      <c r="D43" s="122">
        <f t="shared" si="9"/>
        <v>14754.795691938256</v>
      </c>
      <c r="E43" s="122">
        <f t="shared" si="9"/>
        <v>1167117.6951680463</v>
      </c>
      <c r="F43" s="122">
        <f t="shared" si="9"/>
        <v>1403112.6240958115</v>
      </c>
      <c r="G43" s="126"/>
      <c r="H43" s="126"/>
    </row>
    <row r="44" spans="1:11" ht="13.5" thickTop="1" x14ac:dyDescent="0.2">
      <c r="B44" s="101">
        <v>0</v>
      </c>
      <c r="C44" s="101">
        <v>0</v>
      </c>
      <c r="D44" s="101">
        <v>0</v>
      </c>
      <c r="E44" s="101"/>
      <c r="F44" s="101"/>
    </row>
    <row r="45" spans="1:11" x14ac:dyDescent="0.2">
      <c r="F45" s="107" t="s">
        <v>724</v>
      </c>
    </row>
    <row r="48" spans="1:11" x14ac:dyDescent="0.2">
      <c r="F48" s="73"/>
    </row>
    <row r="50" spans="3:3" x14ac:dyDescent="0.2">
      <c r="C50" s="73"/>
    </row>
  </sheetData>
  <mergeCells count="3">
    <mergeCell ref="A1:F1"/>
    <mergeCell ref="A2:F2"/>
    <mergeCell ref="A3:F3"/>
  </mergeCells>
  <printOptions horizontalCentered="1"/>
  <pageMargins left="0.25" right="0.25" top="0.5" bottom="0.5" header="0.25" footer="0.25"/>
  <pageSetup scale="9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E628C-5D4B-4EAD-9F57-22A60A43BDB8}">
  <sheetPr>
    <tabColor rgb="FF00B050"/>
    <pageSetUpPr fitToPage="1"/>
  </sheetPr>
  <dimension ref="A1:K52"/>
  <sheetViews>
    <sheetView zoomScaleNormal="100" workbookViewId="0">
      <pane xSplit="1" ySplit="5" topLeftCell="B18" activePane="bottomRight" state="frozen"/>
      <selection activeCell="L23" sqref="L23"/>
      <selection pane="topRight" activeCell="L23" sqref="L23"/>
      <selection pane="bottomLeft" activeCell="L23" sqref="L23"/>
      <selection pane="bottomRight" activeCell="F43" sqref="F43"/>
    </sheetView>
  </sheetViews>
  <sheetFormatPr defaultColWidth="9.28515625" defaultRowHeight="12.75" x14ac:dyDescent="0.2"/>
  <cols>
    <col min="1" max="1" width="38.28515625" style="72" bestFit="1" customWidth="1"/>
    <col min="2" max="2" width="14" style="72" bestFit="1" customWidth="1"/>
    <col min="3" max="3" width="11.28515625" style="72" bestFit="1" customWidth="1"/>
    <col min="4" max="4" width="12.140625" style="72" bestFit="1" customWidth="1"/>
    <col min="5" max="5" width="13.85546875" style="72" bestFit="1" customWidth="1"/>
    <col min="6" max="6" width="13.5703125" style="72" bestFit="1" customWidth="1"/>
    <col min="7" max="16384" width="9.28515625" style="72"/>
  </cols>
  <sheetData>
    <row r="1" spans="1:8" ht="15.75" x14ac:dyDescent="0.25">
      <c r="A1" s="135" t="s">
        <v>742</v>
      </c>
      <c r="B1" s="135"/>
      <c r="C1" s="135"/>
      <c r="D1" s="135"/>
      <c r="E1" s="135"/>
      <c r="F1" s="135"/>
    </row>
    <row r="2" spans="1:8" ht="15.75" x14ac:dyDescent="0.25">
      <c r="A2" s="135" t="s">
        <v>838</v>
      </c>
      <c r="B2" s="135"/>
      <c r="C2" s="135"/>
      <c r="D2" s="135"/>
      <c r="E2" s="135"/>
      <c r="F2" s="135"/>
    </row>
    <row r="3" spans="1:8" ht="15.75" x14ac:dyDescent="0.25">
      <c r="A3" s="136" t="s">
        <v>824</v>
      </c>
      <c r="B3" s="135"/>
      <c r="C3" s="135"/>
      <c r="D3" s="135"/>
      <c r="E3" s="135"/>
      <c r="F3" s="135"/>
    </row>
    <row r="4" spans="1:8" x14ac:dyDescent="0.2">
      <c r="A4" s="69"/>
      <c r="B4" s="69"/>
      <c r="C4" s="69"/>
      <c r="D4" s="69"/>
      <c r="E4" s="69"/>
    </row>
    <row r="5" spans="1:8" s="76" customFormat="1" ht="38.25" x14ac:dyDescent="0.2">
      <c r="A5" s="76" t="s">
        <v>724</v>
      </c>
      <c r="B5" s="77" t="s">
        <v>814</v>
      </c>
      <c r="C5" s="77" t="s">
        <v>815</v>
      </c>
      <c r="D5" s="77" t="s">
        <v>816</v>
      </c>
      <c r="E5" s="77" t="s">
        <v>823</v>
      </c>
      <c r="F5" s="97" t="s">
        <v>828</v>
      </c>
    </row>
    <row r="6" spans="1:8" x14ac:dyDescent="0.2">
      <c r="A6" s="70" t="s">
        <v>744</v>
      </c>
      <c r="B6" s="73"/>
      <c r="C6" s="73"/>
      <c r="D6" s="73"/>
      <c r="E6" s="73"/>
      <c r="F6" s="73"/>
    </row>
    <row r="7" spans="1:8" x14ac:dyDescent="0.2">
      <c r="A7" s="72" t="s">
        <v>745</v>
      </c>
      <c r="B7" s="127">
        <f>[1]PHSA!$C$52</f>
        <v>2484424.0104</v>
      </c>
      <c r="C7" s="127">
        <f>[1]VP!$C$52</f>
        <v>1268525.142857143</v>
      </c>
      <c r="D7" s="127">
        <f>[1]LCB!$C$52</f>
        <v>1729412.7182313334</v>
      </c>
      <c r="E7" s="127">
        <f>[1]HO!$C$52</f>
        <v>1347895</v>
      </c>
      <c r="F7" s="126">
        <f>SUM(B7:E7)</f>
        <v>6830256.8714884762</v>
      </c>
      <c r="G7" s="126"/>
      <c r="H7" s="126"/>
    </row>
    <row r="8" spans="1:8" x14ac:dyDescent="0.2">
      <c r="A8" s="72" t="s">
        <v>746</v>
      </c>
      <c r="B8" s="117">
        <f>[1]PHSA!$C$80</f>
        <v>37309.717273912924</v>
      </c>
      <c r="C8" s="117">
        <v>0</v>
      </c>
      <c r="D8" s="117">
        <v>0</v>
      </c>
      <c r="E8" s="117">
        <v>0</v>
      </c>
      <c r="F8" s="101">
        <f>SUM(B8:E8)</f>
        <v>37309.717273912924</v>
      </c>
      <c r="G8" s="101"/>
      <c r="H8" s="101"/>
    </row>
    <row r="9" spans="1:8" x14ac:dyDescent="0.2">
      <c r="A9" s="72" t="s">
        <v>747</v>
      </c>
      <c r="B9" s="117">
        <f>[1]PHSA!$C$83</f>
        <v>58455.97714285714</v>
      </c>
      <c r="C9" s="117">
        <f>[1]VP!$C$83+[1]VP!$C$85</f>
        <v>17623.68</v>
      </c>
      <c r="D9" s="117">
        <f>[1]LCB!$C$83</f>
        <v>42609.375000000007</v>
      </c>
      <c r="E9" s="117">
        <v>0</v>
      </c>
      <c r="F9" s="101">
        <f t="shared" ref="F9:F13" si="0">SUM(B9:E9)</f>
        <v>118689.03214285715</v>
      </c>
      <c r="G9" s="101"/>
      <c r="H9" s="101"/>
    </row>
    <row r="10" spans="1:8" x14ac:dyDescent="0.2">
      <c r="A10" s="72" t="s">
        <v>748</v>
      </c>
      <c r="B10" s="117">
        <v>0</v>
      </c>
      <c r="C10" s="117">
        <v>0</v>
      </c>
      <c r="D10" s="117">
        <v>0</v>
      </c>
      <c r="E10" s="117">
        <v>0</v>
      </c>
      <c r="F10" s="101">
        <f t="shared" si="0"/>
        <v>0</v>
      </c>
      <c r="G10" s="101"/>
      <c r="H10" s="101"/>
    </row>
    <row r="11" spans="1:8" x14ac:dyDescent="0.2">
      <c r="A11" s="72" t="s">
        <v>749</v>
      </c>
      <c r="B11" s="117">
        <v>0</v>
      </c>
      <c r="C11" s="117">
        <v>0</v>
      </c>
      <c r="D11" s="117">
        <v>0</v>
      </c>
      <c r="E11" s="117">
        <v>0</v>
      </c>
      <c r="F11" s="101">
        <f t="shared" si="0"/>
        <v>0</v>
      </c>
      <c r="G11" s="101"/>
      <c r="H11" s="101"/>
    </row>
    <row r="12" spans="1:8" x14ac:dyDescent="0.2">
      <c r="A12" s="72" t="s">
        <v>750</v>
      </c>
      <c r="B12" s="117">
        <v>0</v>
      </c>
      <c r="C12" s="117">
        <v>0</v>
      </c>
      <c r="D12" s="117">
        <v>0</v>
      </c>
      <c r="E12" s="117">
        <v>0</v>
      </c>
      <c r="F12" s="101">
        <f t="shared" si="0"/>
        <v>0</v>
      </c>
      <c r="G12" s="101"/>
      <c r="H12" s="101"/>
    </row>
    <row r="13" spans="1:8" x14ac:dyDescent="0.2">
      <c r="A13" s="72" t="s">
        <v>751</v>
      </c>
      <c r="B13" s="118">
        <f>[1]PHSA!$C$93</f>
        <v>5500</v>
      </c>
      <c r="C13" s="118">
        <f>[1]VP!$C$93</f>
        <v>3865.4057142857018</v>
      </c>
      <c r="D13" s="118">
        <f>[1]LCB!$C$93</f>
        <v>36747.645000000004</v>
      </c>
      <c r="E13" s="118">
        <f>[1]HO!$C$93</f>
        <v>12240</v>
      </c>
      <c r="F13" s="102">
        <f t="shared" si="0"/>
        <v>58353.05071428571</v>
      </c>
      <c r="G13" s="101"/>
      <c r="H13" s="101"/>
    </row>
    <row r="14" spans="1:8" x14ac:dyDescent="0.2">
      <c r="A14" s="70" t="s">
        <v>752</v>
      </c>
      <c r="B14" s="117">
        <f>SUM(B7:B13)</f>
        <v>2585689.7048167698</v>
      </c>
      <c r="C14" s="117">
        <f t="shared" ref="C14" si="1">SUM(C7:C13)</f>
        <v>1290014.2285714287</v>
      </c>
      <c r="D14" s="117">
        <f>SUM(D7:D13)</f>
        <v>1808769.7382313334</v>
      </c>
      <c r="E14" s="117">
        <f>SUM(E7:E13)</f>
        <v>1360135</v>
      </c>
      <c r="F14" s="101">
        <f>SUM(F7:F13)</f>
        <v>7044608.6716195326</v>
      </c>
      <c r="G14" s="101"/>
      <c r="H14" s="101"/>
    </row>
    <row r="15" spans="1:8" x14ac:dyDescent="0.2">
      <c r="B15" s="117"/>
      <c r="C15" s="117"/>
      <c r="D15" s="117"/>
      <c r="E15" s="117"/>
      <c r="F15" s="101"/>
      <c r="G15" s="101"/>
      <c r="H15" s="101"/>
    </row>
    <row r="16" spans="1:8" x14ac:dyDescent="0.2">
      <c r="A16" s="70" t="s">
        <v>753</v>
      </c>
      <c r="B16" s="117"/>
      <c r="C16" s="117"/>
      <c r="D16" s="117"/>
      <c r="E16" s="117"/>
      <c r="F16" s="101"/>
      <c r="G16" s="101"/>
      <c r="H16" s="101"/>
    </row>
    <row r="17" spans="1:10" x14ac:dyDescent="0.2">
      <c r="A17" s="72" t="s">
        <v>754</v>
      </c>
      <c r="B17" s="117">
        <f>[1]PHSA!$C$110</f>
        <v>216805.27905023124</v>
      </c>
      <c r="C17" s="117">
        <f>[1]VP!$C$110</f>
        <v>120277.72983148413</v>
      </c>
      <c r="D17" s="117">
        <f>[1]LCB!$C$110</f>
        <v>202871.35270588147</v>
      </c>
      <c r="E17" s="117">
        <f>[1]HO!$C$110</f>
        <v>24720</v>
      </c>
      <c r="F17" s="101">
        <f t="shared" ref="F17:F25" si="2">SUM(B17:E17)</f>
        <v>564674.36158759682</v>
      </c>
      <c r="G17" s="101"/>
      <c r="H17" s="101"/>
      <c r="J17" s="132"/>
    </row>
    <row r="18" spans="1:10" x14ac:dyDescent="0.2">
      <c r="A18" s="72" t="s">
        <v>755</v>
      </c>
      <c r="B18" s="117">
        <f>[1]PHSA!$C$164-B17</f>
        <v>197863.11799999999</v>
      </c>
      <c r="C18" s="117">
        <f>[1]VP!$C$164-C17</f>
        <v>142957.19212857139</v>
      </c>
      <c r="D18" s="117">
        <f>[1]LCB!$C$165-D17</f>
        <v>218553.37671749003</v>
      </c>
      <c r="E18" s="117">
        <f>[1]HO!$C$164-E17</f>
        <v>182446.09999999998</v>
      </c>
      <c r="F18" s="101">
        <f t="shared" si="2"/>
        <v>741819.78684606135</v>
      </c>
      <c r="G18" s="101"/>
      <c r="H18" s="101"/>
    </row>
    <row r="19" spans="1:10" x14ac:dyDescent="0.2">
      <c r="A19" s="72" t="s">
        <v>756</v>
      </c>
      <c r="B19" s="117">
        <f>[1]PHSA!$C$190</f>
        <v>108828.76042737898</v>
      </c>
      <c r="C19" s="117">
        <f>[1]VP!$C$190</f>
        <v>95557.656428571427</v>
      </c>
      <c r="D19" s="117">
        <f>[1]LCB!$C$191</f>
        <v>9185.9333333333343</v>
      </c>
      <c r="E19" s="117">
        <f>[1]HO!$C$190</f>
        <v>0</v>
      </c>
      <c r="F19" s="101">
        <f t="shared" si="2"/>
        <v>213572.35018928372</v>
      </c>
      <c r="G19" s="101"/>
      <c r="H19" s="101"/>
    </row>
    <row r="20" spans="1:10" x14ac:dyDescent="0.2">
      <c r="A20" s="72" t="s">
        <v>757</v>
      </c>
      <c r="B20" s="117">
        <f>[1]PHSA!$C$201</f>
        <v>259270.33954285714</v>
      </c>
      <c r="C20" s="117">
        <f>[1]VP!$C$201</f>
        <v>40835.966400000005</v>
      </c>
      <c r="D20" s="117">
        <f>[1]LCB!$C$202</f>
        <v>286592.9788285715</v>
      </c>
      <c r="E20" s="117">
        <f>[1]HO!$C$201</f>
        <v>93524</v>
      </c>
      <c r="F20" s="101">
        <f t="shared" si="2"/>
        <v>680223.28477142868</v>
      </c>
      <c r="G20" s="101"/>
      <c r="H20" s="101"/>
    </row>
    <row r="21" spans="1:10" x14ac:dyDescent="0.2">
      <c r="A21" s="72" t="s">
        <v>758</v>
      </c>
      <c r="B21" s="117">
        <f>[1]PHSA!$C$214</f>
        <v>208439.32647959044</v>
      </c>
      <c r="C21" s="117">
        <f>[1]VP!$C$214</f>
        <v>44483.049036802367</v>
      </c>
      <c r="D21" s="117">
        <f>[1]LCB!$C$215</f>
        <v>152428.59252680838</v>
      </c>
      <c r="E21" s="117">
        <f>[1]HO!$C$214</f>
        <v>56650</v>
      </c>
      <c r="F21" s="101">
        <f t="shared" si="2"/>
        <v>462000.9680432012</v>
      </c>
      <c r="G21" s="101"/>
      <c r="H21" s="101"/>
    </row>
    <row r="22" spans="1:10" x14ac:dyDescent="0.2">
      <c r="A22" s="72" t="s">
        <v>759</v>
      </c>
      <c r="B22" s="117">
        <f>[1]PHSA!$C$234</f>
        <v>68234.891428571427</v>
      </c>
      <c r="C22" s="117">
        <f>[1]VP!$C$234</f>
        <v>56804.062857142861</v>
      </c>
      <c r="D22" s="117">
        <f>[1]LCB!$C$235</f>
        <v>91312.239999999991</v>
      </c>
      <c r="E22" s="117">
        <f>[1]HO!$C$234</f>
        <v>32445</v>
      </c>
      <c r="F22" s="101">
        <f t="shared" si="2"/>
        <v>248796.19428571427</v>
      </c>
      <c r="G22" s="101"/>
      <c r="H22" s="101"/>
    </row>
    <row r="23" spans="1:10" x14ac:dyDescent="0.2">
      <c r="A23" s="106" t="s">
        <v>817</v>
      </c>
      <c r="B23" s="117">
        <f>[1]PHSA!$C$269</f>
        <v>321262.6067714286</v>
      </c>
      <c r="C23" s="117">
        <f>[1]VP!$C$269</f>
        <v>144701.60040000002</v>
      </c>
      <c r="D23" s="117">
        <f>[1]LCB!$C$270</f>
        <v>350084.58653333329</v>
      </c>
      <c r="E23" s="117">
        <f>[1]HO!$C$269</f>
        <v>26162</v>
      </c>
      <c r="F23" s="101">
        <f t="shared" si="2"/>
        <v>842210.79370476189</v>
      </c>
      <c r="G23" s="101"/>
      <c r="H23" s="101"/>
    </row>
    <row r="24" spans="1:10" x14ac:dyDescent="0.2">
      <c r="A24" s="72" t="s">
        <v>760</v>
      </c>
      <c r="B24" s="117">
        <f>[1]PHSA!$C$318-[1]PHSA!$C$310-[1]PHSA!$C$311-[1]PHSA!$C$314</f>
        <v>448106.14493921353</v>
      </c>
      <c r="C24" s="117">
        <f>[1]VP!$C$318-[1]VP!$C$314</f>
        <v>160786.14333333334</v>
      </c>
      <c r="D24" s="117">
        <f>[1]LCB!$C$319-[1]LCB!$C$312-[1]LCB!$C$315-[1]LCB!$C$311</f>
        <v>405478.83775100007</v>
      </c>
      <c r="E24" s="117">
        <f>[1]HO!$C$318-[1]HO!$C$310</f>
        <v>121283</v>
      </c>
      <c r="F24" s="101">
        <f t="shared" si="2"/>
        <v>1135654.1260235468</v>
      </c>
      <c r="G24" s="101"/>
      <c r="H24" s="101"/>
    </row>
    <row r="25" spans="1:10" x14ac:dyDescent="0.2">
      <c r="A25" s="72" t="s">
        <v>761</v>
      </c>
      <c r="B25" s="117">
        <v>0</v>
      </c>
      <c r="C25" s="117">
        <v>0</v>
      </c>
      <c r="D25" s="117">
        <v>0</v>
      </c>
      <c r="E25" s="117">
        <v>0</v>
      </c>
      <c r="F25" s="101">
        <f t="shared" si="2"/>
        <v>0</v>
      </c>
      <c r="G25" s="101"/>
      <c r="H25" s="101"/>
    </row>
    <row r="26" spans="1:10" x14ac:dyDescent="0.2">
      <c r="A26" s="70" t="s">
        <v>762</v>
      </c>
      <c r="B26" s="119">
        <f>SUM(B17:B25)</f>
        <v>1828810.4666392715</v>
      </c>
      <c r="C26" s="119">
        <f t="shared" ref="C26" si="3">SUM(C17:C25)</f>
        <v>806403.40041590552</v>
      </c>
      <c r="D26" s="119">
        <f t="shared" ref="D26:F26" si="4">SUM(D17:D25)</f>
        <v>1716507.898396418</v>
      </c>
      <c r="E26" s="119">
        <f t="shared" si="4"/>
        <v>537230.1</v>
      </c>
      <c r="F26" s="103">
        <f t="shared" si="4"/>
        <v>4888951.8654515948</v>
      </c>
      <c r="G26" s="101"/>
      <c r="H26" s="101"/>
    </row>
    <row r="27" spans="1:10" x14ac:dyDescent="0.2">
      <c r="A27" s="70" t="s">
        <v>810</v>
      </c>
      <c r="B27" s="117">
        <f t="shared" ref="B27:C27" si="5">B14-B26</f>
        <v>756879.23817749834</v>
      </c>
      <c r="C27" s="117">
        <f t="shared" si="5"/>
        <v>483610.82815552317</v>
      </c>
      <c r="D27" s="117">
        <f>D14-D26</f>
        <v>92261.839834915474</v>
      </c>
      <c r="E27" s="117">
        <f>E14-E26</f>
        <v>822904.9</v>
      </c>
      <c r="F27" s="101">
        <f>F14-F26</f>
        <v>2155656.8061679378</v>
      </c>
      <c r="G27" s="101"/>
      <c r="H27" s="101"/>
    </row>
    <row r="28" spans="1:10" x14ac:dyDescent="0.2">
      <c r="B28" s="117"/>
      <c r="C28" s="117"/>
      <c r="D28" s="117"/>
      <c r="E28" s="117"/>
      <c r="F28" s="101"/>
      <c r="G28" s="101"/>
      <c r="H28" s="101"/>
    </row>
    <row r="29" spans="1:10" x14ac:dyDescent="0.2">
      <c r="A29" s="70" t="s">
        <v>764</v>
      </c>
      <c r="B29" s="117"/>
      <c r="C29" s="117"/>
      <c r="D29" s="117"/>
      <c r="E29" s="117"/>
      <c r="F29" s="101"/>
      <c r="G29" s="101"/>
      <c r="H29" s="101"/>
    </row>
    <row r="30" spans="1:10" x14ac:dyDescent="0.2">
      <c r="A30" s="72" t="s">
        <v>765</v>
      </c>
      <c r="B30" s="117">
        <f>[1]PHSA!$C$343</f>
        <v>140244.36971322188</v>
      </c>
      <c r="C30" s="117">
        <v>0</v>
      </c>
      <c r="D30" s="117">
        <f>[1]LCB!$C$344</f>
        <v>54444.298586462792</v>
      </c>
      <c r="E30" s="117">
        <f>[1]HO!$C$343</f>
        <v>641274</v>
      </c>
      <c r="F30" s="101">
        <f t="shared" ref="F30:F32" si="6">SUM(B30:E30)</f>
        <v>835962.66829968465</v>
      </c>
      <c r="G30" s="101"/>
      <c r="H30" s="101"/>
    </row>
    <row r="31" spans="1:10" x14ac:dyDescent="0.2">
      <c r="A31" s="72" t="s">
        <v>766</v>
      </c>
      <c r="B31" s="117">
        <f>[1]PHSA!$C$335+[1]PHSA!$C$337+[1]PHSA!$C$338</f>
        <v>272193.47028677812</v>
      </c>
      <c r="C31" s="117">
        <v>0</v>
      </c>
      <c r="D31" s="117">
        <f>[1]LCB!$C$336+[1]LCB!$C$337</f>
        <v>84511.410936450586</v>
      </c>
      <c r="E31" s="117">
        <v>0</v>
      </c>
      <c r="F31" s="101">
        <f t="shared" si="6"/>
        <v>356704.8812232287</v>
      </c>
      <c r="G31" s="101"/>
      <c r="H31" s="101"/>
    </row>
    <row r="32" spans="1:10" x14ac:dyDescent="0.2">
      <c r="A32" s="72" t="s">
        <v>767</v>
      </c>
      <c r="B32" s="118">
        <v>0</v>
      </c>
      <c r="C32" s="118">
        <v>0</v>
      </c>
      <c r="D32" s="118">
        <v>0</v>
      </c>
      <c r="E32" s="118">
        <v>0</v>
      </c>
      <c r="F32" s="101">
        <f t="shared" si="6"/>
        <v>0</v>
      </c>
      <c r="G32" s="101"/>
      <c r="H32" s="101"/>
    </row>
    <row r="33" spans="1:11" x14ac:dyDescent="0.2">
      <c r="A33" s="70" t="s">
        <v>795</v>
      </c>
      <c r="B33" s="119">
        <f>SUM(B29:B32)</f>
        <v>412437.83999999997</v>
      </c>
      <c r="C33" s="119">
        <f t="shared" ref="C33:D33" si="7">SUM(C29:C32)</f>
        <v>0</v>
      </c>
      <c r="D33" s="119">
        <f t="shared" si="7"/>
        <v>138955.70952291338</v>
      </c>
      <c r="E33" s="119">
        <f t="shared" ref="E33" si="8">SUM(E29:E32)</f>
        <v>641274</v>
      </c>
      <c r="F33" s="103">
        <f>SUM(F30:F32)</f>
        <v>1192667.5495229133</v>
      </c>
      <c r="G33" s="101"/>
      <c r="H33" s="101"/>
      <c r="K33" s="110"/>
    </row>
    <row r="34" spans="1:11" x14ac:dyDescent="0.2">
      <c r="B34" s="117"/>
      <c r="C34" s="117"/>
      <c r="D34" s="117"/>
      <c r="E34" s="117"/>
      <c r="F34" s="115" t="s">
        <v>724</v>
      </c>
      <c r="G34" s="101"/>
      <c r="H34" s="101"/>
    </row>
    <row r="35" spans="1:11" x14ac:dyDescent="0.2">
      <c r="A35" s="70" t="s">
        <v>768</v>
      </c>
      <c r="B35" s="117"/>
      <c r="C35" s="117"/>
      <c r="D35" s="117"/>
      <c r="E35" s="117"/>
      <c r="F35" s="101"/>
      <c r="G35" s="101"/>
      <c r="H35" s="101"/>
    </row>
    <row r="36" spans="1:11" x14ac:dyDescent="0.2">
      <c r="A36" s="72" t="s">
        <v>769</v>
      </c>
      <c r="B36" s="117">
        <f>[1]PHSA!$C$314</f>
        <v>220000</v>
      </c>
      <c r="C36" s="117">
        <f>[1]VP!$C$314</f>
        <v>5000</v>
      </c>
      <c r="D36" s="117">
        <f>[1]LCB!$C$315</f>
        <v>132500</v>
      </c>
      <c r="E36" s="117">
        <v>0</v>
      </c>
      <c r="F36" s="101">
        <f t="shared" ref="F36:F41" si="9">SUM(B36:E36)</f>
        <v>357500</v>
      </c>
      <c r="G36" s="101"/>
      <c r="H36" s="101"/>
    </row>
    <row r="37" spans="1:11" x14ac:dyDescent="0.2">
      <c r="A37" s="72" t="s">
        <v>770</v>
      </c>
      <c r="B37" s="117">
        <f>[1]PHSA!$C$311</f>
        <v>-150000</v>
      </c>
      <c r="C37" s="117">
        <v>0</v>
      </c>
      <c r="D37" s="117">
        <f>[1]LCB!$C$312</f>
        <v>-132500</v>
      </c>
      <c r="E37" s="117">
        <v>0</v>
      </c>
      <c r="F37" s="101">
        <f t="shared" si="9"/>
        <v>-282500</v>
      </c>
      <c r="G37" s="101"/>
      <c r="H37" s="101"/>
    </row>
    <row r="38" spans="1:11" x14ac:dyDescent="0.2">
      <c r="A38" s="85" t="s">
        <v>771</v>
      </c>
      <c r="B38" s="117">
        <f>[1]PHSA!$C$310</f>
        <v>65442.424706239632</v>
      </c>
      <c r="C38" s="117">
        <v>0</v>
      </c>
      <c r="D38" s="117">
        <f>[1]LCB!$C$311</f>
        <v>74120.877906426409</v>
      </c>
      <c r="E38" s="117">
        <f>[1]HO!$C$310</f>
        <v>24720</v>
      </c>
      <c r="F38" s="101">
        <f>SUM(B38:E38)</f>
        <v>164283.30261266604</v>
      </c>
      <c r="G38" s="101"/>
      <c r="H38" s="101"/>
    </row>
    <row r="39" spans="1:11" x14ac:dyDescent="0.2">
      <c r="A39" s="72" t="s">
        <v>772</v>
      </c>
      <c r="B39" s="101">
        <v>0</v>
      </c>
      <c r="C39" s="101">
        <v>0</v>
      </c>
      <c r="D39" s="101">
        <v>0</v>
      </c>
      <c r="E39" s="101">
        <v>0</v>
      </c>
      <c r="F39" s="101">
        <f t="shared" si="9"/>
        <v>0</v>
      </c>
      <c r="G39" s="101"/>
      <c r="H39" s="101"/>
    </row>
    <row r="40" spans="1:11" x14ac:dyDescent="0.2">
      <c r="A40" s="72" t="s">
        <v>773</v>
      </c>
      <c r="B40" s="101">
        <v>0</v>
      </c>
      <c r="C40" s="101">
        <v>0</v>
      </c>
      <c r="D40" s="101">
        <v>-182194</v>
      </c>
      <c r="E40" s="101">
        <v>0</v>
      </c>
      <c r="F40" s="101">
        <f t="shared" si="9"/>
        <v>-182194</v>
      </c>
      <c r="G40" s="101"/>
      <c r="H40" s="101"/>
    </row>
    <row r="41" spans="1:11" x14ac:dyDescent="0.2">
      <c r="A41" s="72" t="s">
        <v>774</v>
      </c>
      <c r="B41" s="102">
        <v>0</v>
      </c>
      <c r="C41" s="102">
        <v>0</v>
      </c>
      <c r="D41" s="102">
        <v>0</v>
      </c>
      <c r="E41" s="102">
        <v>0</v>
      </c>
      <c r="F41" s="101">
        <f t="shared" si="9"/>
        <v>0</v>
      </c>
      <c r="G41" s="101"/>
      <c r="H41" s="101"/>
    </row>
    <row r="42" spans="1:11" x14ac:dyDescent="0.2">
      <c r="A42" s="70" t="s">
        <v>775</v>
      </c>
      <c r="B42" s="103">
        <f>SUM(B36:B41)</f>
        <v>135442.42470623963</v>
      </c>
      <c r="C42" s="103">
        <f t="shared" ref="C42" si="10">SUM(C36:C41)</f>
        <v>5000</v>
      </c>
      <c r="D42" s="103">
        <f t="shared" ref="D42:F42" si="11">SUM(D36:D41)</f>
        <v>-108073.12209357359</v>
      </c>
      <c r="E42" s="103">
        <f t="shared" si="11"/>
        <v>24720</v>
      </c>
      <c r="F42" s="103">
        <f t="shared" si="11"/>
        <v>57089.302612666041</v>
      </c>
      <c r="G42" s="101"/>
      <c r="H42" s="101"/>
    </row>
    <row r="43" spans="1:11" ht="13.5" thickBot="1" x14ac:dyDescent="0.25">
      <c r="A43" s="72" t="s">
        <v>727</v>
      </c>
      <c r="B43" s="122">
        <f>B27-B33-B42</f>
        <v>208998.97347125874</v>
      </c>
      <c r="C43" s="122">
        <f t="shared" ref="C43" si="12">C27-C33-C42</f>
        <v>478610.82815552317</v>
      </c>
      <c r="D43" s="122">
        <f>D27-D33-D42</f>
        <v>61379.25240557568</v>
      </c>
      <c r="E43" s="122">
        <f>E27-E33-E42</f>
        <v>156910.90000000002</v>
      </c>
      <c r="F43" s="122">
        <f>F27-F33-F42</f>
        <v>905899.95403235848</v>
      </c>
      <c r="G43" s="126"/>
      <c r="H43" s="126"/>
    </row>
    <row r="44" spans="1:11" ht="13.5" hidden="1" thickTop="1" x14ac:dyDescent="0.2">
      <c r="B44" s="73" t="e">
        <f>'Budget Board Report Template'!AH393</f>
        <v>#REF!</v>
      </c>
      <c r="C44" s="73" t="e">
        <f>'Budget Board Report Template'!AI393</f>
        <v>#REF!</v>
      </c>
      <c r="D44" s="73"/>
      <c r="E44" s="73"/>
    </row>
    <row r="45" spans="1:11" ht="13.5" thickTop="1" x14ac:dyDescent="0.2">
      <c r="B45" s="73"/>
      <c r="C45" s="73"/>
      <c r="D45" s="73"/>
      <c r="E45" s="73"/>
      <c r="F45" s="116" t="s">
        <v>724</v>
      </c>
    </row>
    <row r="46" spans="1:11" hidden="1" x14ac:dyDescent="0.2">
      <c r="B46" s="73"/>
      <c r="C46" s="73"/>
      <c r="D46" s="84"/>
      <c r="E46" s="84"/>
      <c r="F46" s="84" t="s">
        <v>724</v>
      </c>
    </row>
    <row r="47" spans="1:11" hidden="1" x14ac:dyDescent="0.2">
      <c r="D47" s="84">
        <v>-5868</v>
      </c>
      <c r="E47" s="84">
        <v>-5868</v>
      </c>
      <c r="F47" s="84" t="s">
        <v>724</v>
      </c>
    </row>
    <row r="48" spans="1:11" hidden="1" x14ac:dyDescent="0.2">
      <c r="D48" s="74">
        <f>D43-D47</f>
        <v>67247.25240557568</v>
      </c>
      <c r="E48" s="74">
        <f>E43-E47</f>
        <v>162778.90000000002</v>
      </c>
    </row>
    <row r="50" spans="2:6" x14ac:dyDescent="0.2">
      <c r="F50" s="114" t="s">
        <v>800</v>
      </c>
    </row>
    <row r="52" spans="2:6" x14ac:dyDescent="0.2">
      <c r="B52" s="83"/>
      <c r="D52" s="73"/>
      <c r="E52" s="73"/>
    </row>
  </sheetData>
  <mergeCells count="3">
    <mergeCell ref="A1:F1"/>
    <mergeCell ref="A2:F2"/>
    <mergeCell ref="A3:F3"/>
  </mergeCells>
  <printOptions horizontalCentered="1"/>
  <pageMargins left="0.25" right="0.25" top="0.5" bottom="0.5" header="0.25" footer="0.25"/>
  <pageSetup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DBD33-4749-4B41-BE76-1BC632AA83A7}">
  <sheetPr>
    <tabColor rgb="FF00B050"/>
    <pageSetUpPr fitToPage="1"/>
  </sheetPr>
  <dimension ref="A1:K50"/>
  <sheetViews>
    <sheetView zoomScaleNormal="100" workbookViewId="0">
      <pane xSplit="1" ySplit="5" topLeftCell="B23" activePane="bottomRight" state="frozen"/>
      <selection activeCell="L23" sqref="L23"/>
      <selection pane="topRight" activeCell="L23" sqref="L23"/>
      <selection pane="bottomLeft" activeCell="L23" sqref="L23"/>
      <selection pane="bottomRight" activeCell="L23" sqref="L23"/>
    </sheetView>
  </sheetViews>
  <sheetFormatPr defaultColWidth="9.28515625" defaultRowHeight="12.75" x14ac:dyDescent="0.2"/>
  <cols>
    <col min="1" max="1" width="38.28515625" style="72" bestFit="1" customWidth="1"/>
    <col min="2" max="5" width="15.7109375" style="72" customWidth="1"/>
    <col min="6" max="16384" width="9.28515625" style="72"/>
  </cols>
  <sheetData>
    <row r="1" spans="1:8" ht="15.75" x14ac:dyDescent="0.25">
      <c r="A1" s="135" t="s">
        <v>794</v>
      </c>
      <c r="B1" s="135"/>
      <c r="C1" s="135"/>
      <c r="D1" s="135"/>
      <c r="E1" s="135"/>
    </row>
    <row r="2" spans="1:8" ht="15.75" x14ac:dyDescent="0.25">
      <c r="A2" s="135" t="s">
        <v>839</v>
      </c>
      <c r="B2" s="135"/>
      <c r="C2" s="135"/>
      <c r="D2" s="135"/>
      <c r="E2" s="135"/>
      <c r="F2" s="135"/>
    </row>
    <row r="3" spans="1:8" ht="15.75" x14ac:dyDescent="0.25">
      <c r="A3" s="136" t="s">
        <v>824</v>
      </c>
      <c r="B3" s="135"/>
      <c r="C3" s="135"/>
      <c r="D3" s="135"/>
      <c r="E3" s="135"/>
    </row>
    <row r="4" spans="1:8" ht="15.75" x14ac:dyDescent="0.25">
      <c r="A4" s="71"/>
      <c r="B4" s="71"/>
      <c r="C4" s="71"/>
      <c r="D4" s="71"/>
      <c r="E4" s="105"/>
    </row>
    <row r="5" spans="1:8" s="76" customFormat="1" ht="25.5" x14ac:dyDescent="0.2">
      <c r="A5" s="76" t="s">
        <v>724</v>
      </c>
      <c r="B5" s="77" t="s">
        <v>818</v>
      </c>
      <c r="C5" s="77" t="s">
        <v>819</v>
      </c>
      <c r="D5" s="77" t="s">
        <v>820</v>
      </c>
      <c r="E5" s="97" t="s">
        <v>827</v>
      </c>
    </row>
    <row r="6" spans="1:8" x14ac:dyDescent="0.2">
      <c r="A6" s="70" t="s">
        <v>744</v>
      </c>
      <c r="B6" s="73"/>
      <c r="C6" s="73"/>
      <c r="D6" s="73"/>
      <c r="E6" s="73"/>
    </row>
    <row r="7" spans="1:8" x14ac:dyDescent="0.2">
      <c r="A7" s="72" t="s">
        <v>745</v>
      </c>
      <c r="B7" s="126">
        <v>4709655</v>
      </c>
      <c r="C7" s="126">
        <v>1318000</v>
      </c>
      <c r="D7" s="126">
        <v>492500</v>
      </c>
      <c r="E7" s="126">
        <f>SUM(B7:D7)</f>
        <v>6520155</v>
      </c>
      <c r="F7" s="126"/>
      <c r="G7" s="126"/>
      <c r="H7" s="126"/>
    </row>
    <row r="8" spans="1:8" x14ac:dyDescent="0.2">
      <c r="A8" s="72" t="s">
        <v>746</v>
      </c>
      <c r="B8" s="101">
        <v>0</v>
      </c>
      <c r="C8" s="101">
        <v>0</v>
      </c>
      <c r="D8" s="101">
        <v>0</v>
      </c>
      <c r="E8" s="101">
        <f>SUM(B8:D8)</f>
        <v>0</v>
      </c>
      <c r="F8" s="101"/>
      <c r="G8" s="101"/>
      <c r="H8" s="101"/>
    </row>
    <row r="9" spans="1:8" x14ac:dyDescent="0.2">
      <c r="A9" s="72" t="s">
        <v>747</v>
      </c>
      <c r="B9" s="101">
        <v>0</v>
      </c>
      <c r="C9" s="101">
        <v>0</v>
      </c>
      <c r="D9" s="101">
        <v>0</v>
      </c>
      <c r="E9" s="101">
        <f t="shared" ref="E9:E13" si="0">SUM(B9:D9)</f>
        <v>0</v>
      </c>
      <c r="F9" s="101"/>
      <c r="G9" s="101"/>
      <c r="H9" s="101"/>
    </row>
    <row r="10" spans="1:8" x14ac:dyDescent="0.2">
      <c r="A10" s="72" t="s">
        <v>748</v>
      </c>
      <c r="B10" s="101">
        <v>0</v>
      </c>
      <c r="C10" s="101">
        <v>0</v>
      </c>
      <c r="D10" s="101">
        <v>0</v>
      </c>
      <c r="E10" s="101">
        <f t="shared" si="0"/>
        <v>0</v>
      </c>
      <c r="F10" s="101"/>
      <c r="G10" s="101"/>
      <c r="H10" s="101"/>
    </row>
    <row r="11" spans="1:8" x14ac:dyDescent="0.2">
      <c r="A11" s="72" t="s">
        <v>749</v>
      </c>
      <c r="B11" s="101">
        <v>0</v>
      </c>
      <c r="C11" s="101">
        <v>0</v>
      </c>
      <c r="D11" s="101">
        <v>0</v>
      </c>
      <c r="E11" s="101">
        <f t="shared" si="0"/>
        <v>0</v>
      </c>
      <c r="F11" s="101"/>
      <c r="G11" s="101"/>
      <c r="H11" s="101"/>
    </row>
    <row r="12" spans="1:8" x14ac:dyDescent="0.2">
      <c r="A12" s="72" t="s">
        <v>750</v>
      </c>
      <c r="B12" s="101">
        <v>0</v>
      </c>
      <c r="C12" s="101">
        <v>0</v>
      </c>
      <c r="D12" s="101">
        <v>0</v>
      </c>
      <c r="E12" s="101">
        <f t="shared" si="0"/>
        <v>0</v>
      </c>
      <c r="F12" s="101"/>
      <c r="G12" s="101"/>
      <c r="H12" s="101"/>
    </row>
    <row r="13" spans="1:8" x14ac:dyDescent="0.2">
      <c r="A13" s="72" t="s">
        <v>751</v>
      </c>
      <c r="B13" s="102">
        <v>0</v>
      </c>
      <c r="C13" s="102">
        <v>2855</v>
      </c>
      <c r="D13" s="102">
        <v>2855</v>
      </c>
      <c r="E13" s="102">
        <f t="shared" si="0"/>
        <v>5710</v>
      </c>
      <c r="F13" s="101"/>
      <c r="G13" s="101"/>
      <c r="H13" s="101"/>
    </row>
    <row r="14" spans="1:8" x14ac:dyDescent="0.2">
      <c r="A14" s="70" t="s">
        <v>752</v>
      </c>
      <c r="B14" s="101">
        <f>SUM(B7:B13)</f>
        <v>4709655</v>
      </c>
      <c r="C14" s="101">
        <f t="shared" ref="C14:D14" si="1">SUM(C7:C13)</f>
        <v>1320855</v>
      </c>
      <c r="D14" s="101">
        <f t="shared" si="1"/>
        <v>495355</v>
      </c>
      <c r="E14" s="101">
        <f>SUM(E7:E13)</f>
        <v>6525865</v>
      </c>
      <c r="F14" s="101"/>
      <c r="G14" s="101"/>
      <c r="H14" s="101"/>
    </row>
    <row r="15" spans="1:8" x14ac:dyDescent="0.2">
      <c r="B15" s="101"/>
      <c r="C15" s="101"/>
      <c r="D15" s="101"/>
      <c r="E15" s="101"/>
      <c r="F15" s="101"/>
      <c r="G15" s="101"/>
      <c r="H15" s="101"/>
    </row>
    <row r="16" spans="1:8" x14ac:dyDescent="0.2">
      <c r="A16" s="70" t="s">
        <v>753</v>
      </c>
      <c r="B16" s="101"/>
      <c r="C16" s="101"/>
      <c r="D16" s="101"/>
      <c r="E16" s="101"/>
      <c r="F16" s="101"/>
      <c r="G16" s="101"/>
      <c r="H16" s="101"/>
    </row>
    <row r="17" spans="1:10" x14ac:dyDescent="0.2">
      <c r="A17" s="72" t="s">
        <v>754</v>
      </c>
      <c r="B17" s="101">
        <v>678900</v>
      </c>
      <c r="C17" s="101">
        <v>90515</v>
      </c>
      <c r="D17" s="101">
        <v>80819</v>
      </c>
      <c r="E17" s="101">
        <f t="shared" ref="E17:E25" si="2">SUM(B17:D17)</f>
        <v>850234</v>
      </c>
      <c r="F17" s="101"/>
      <c r="G17" s="101"/>
      <c r="H17" s="101"/>
      <c r="J17" s="132"/>
    </row>
    <row r="18" spans="1:10" x14ac:dyDescent="0.2">
      <c r="A18" s="72" t="s">
        <v>755</v>
      </c>
      <c r="B18" s="101">
        <v>402183</v>
      </c>
      <c r="C18" s="101">
        <v>99267</v>
      </c>
      <c r="D18" s="101">
        <v>100435</v>
      </c>
      <c r="E18" s="101">
        <f t="shared" si="2"/>
        <v>601885</v>
      </c>
      <c r="F18" s="101"/>
      <c r="G18" s="101"/>
      <c r="H18" s="101"/>
    </row>
    <row r="19" spans="1:10" x14ac:dyDescent="0.2">
      <c r="A19" s="72" t="s">
        <v>756</v>
      </c>
      <c r="B19" s="101">
        <v>1834317</v>
      </c>
      <c r="C19" s="101">
        <v>501624</v>
      </c>
      <c r="D19" s="101">
        <v>314244</v>
      </c>
      <c r="E19" s="101">
        <f t="shared" si="2"/>
        <v>2650185</v>
      </c>
      <c r="F19" s="101"/>
      <c r="G19" s="101"/>
      <c r="H19" s="101"/>
    </row>
    <row r="20" spans="1:10" x14ac:dyDescent="0.2">
      <c r="A20" s="72" t="s">
        <v>757</v>
      </c>
      <c r="B20" s="101">
        <v>377520</v>
      </c>
      <c r="C20" s="101">
        <v>48648</v>
      </c>
      <c r="D20" s="101">
        <v>48648</v>
      </c>
      <c r="E20" s="101">
        <f t="shared" si="2"/>
        <v>474816</v>
      </c>
      <c r="F20" s="101"/>
      <c r="G20" s="101"/>
      <c r="H20" s="101"/>
    </row>
    <row r="21" spans="1:10" x14ac:dyDescent="0.2">
      <c r="A21" s="72" t="s">
        <v>758</v>
      </c>
      <c r="B21" s="101">
        <v>107340</v>
      </c>
      <c r="C21" s="101">
        <v>27340</v>
      </c>
      <c r="D21" s="101">
        <v>27640</v>
      </c>
      <c r="E21" s="101">
        <f t="shared" si="2"/>
        <v>162320</v>
      </c>
      <c r="F21" s="101"/>
      <c r="G21" s="101"/>
      <c r="H21" s="101"/>
    </row>
    <row r="22" spans="1:10" x14ac:dyDescent="0.2">
      <c r="A22" s="72" t="s">
        <v>759</v>
      </c>
      <c r="B22" s="101">
        <v>65916</v>
      </c>
      <c r="C22" s="101">
        <v>2256</v>
      </c>
      <c r="D22" s="101">
        <v>3456</v>
      </c>
      <c r="E22" s="101">
        <f t="shared" si="2"/>
        <v>71628</v>
      </c>
      <c r="F22" s="101"/>
      <c r="G22" s="101"/>
      <c r="H22" s="101"/>
    </row>
    <row r="23" spans="1:10" x14ac:dyDescent="0.2">
      <c r="A23" s="106" t="s">
        <v>817</v>
      </c>
      <c r="B23" s="101">
        <v>367600</v>
      </c>
      <c r="C23" s="101">
        <v>28235</v>
      </c>
      <c r="D23" s="101">
        <v>27035</v>
      </c>
      <c r="E23" s="101">
        <f t="shared" si="2"/>
        <v>422870</v>
      </c>
      <c r="F23" s="101"/>
      <c r="G23" s="101"/>
      <c r="H23" s="101"/>
    </row>
    <row r="24" spans="1:10" x14ac:dyDescent="0.2">
      <c r="A24" s="72" t="s">
        <v>760</v>
      </c>
      <c r="B24" s="101">
        <v>323361</v>
      </c>
      <c r="C24" s="101">
        <v>71497</v>
      </c>
      <c r="D24" s="101">
        <v>66146</v>
      </c>
      <c r="E24" s="101">
        <f t="shared" si="2"/>
        <v>461004</v>
      </c>
      <c r="F24" s="101"/>
      <c r="G24" s="101"/>
      <c r="H24" s="101"/>
    </row>
    <row r="25" spans="1:10" x14ac:dyDescent="0.2">
      <c r="A25" s="72" t="s">
        <v>761</v>
      </c>
      <c r="B25" s="102">
        <v>0</v>
      </c>
      <c r="C25" s="102">
        <v>0</v>
      </c>
      <c r="D25" s="102">
        <v>0</v>
      </c>
      <c r="E25" s="101">
        <f t="shared" si="2"/>
        <v>0</v>
      </c>
      <c r="F25" s="101"/>
      <c r="G25" s="101"/>
      <c r="H25" s="101"/>
    </row>
    <row r="26" spans="1:10" x14ac:dyDescent="0.2">
      <c r="A26" s="70" t="s">
        <v>762</v>
      </c>
      <c r="B26" s="103">
        <f>SUM(B17:B25)</f>
        <v>4157137</v>
      </c>
      <c r="C26" s="103">
        <f t="shared" ref="C26:D26" si="3">SUM(C17:C25)</f>
        <v>869382</v>
      </c>
      <c r="D26" s="103">
        <f t="shared" si="3"/>
        <v>668423</v>
      </c>
      <c r="E26" s="103">
        <f>SUM(E17:E25)</f>
        <v>5694942</v>
      </c>
      <c r="F26" s="101"/>
      <c r="G26" s="101"/>
      <c r="H26" s="101"/>
    </row>
    <row r="27" spans="1:10" x14ac:dyDescent="0.2">
      <c r="A27" s="70" t="s">
        <v>810</v>
      </c>
      <c r="B27" s="120">
        <f t="shared" ref="B27" si="4">B14-B26</f>
        <v>552518</v>
      </c>
      <c r="C27" s="120">
        <f t="shared" ref="C27" si="5">C14-C26</f>
        <v>451473</v>
      </c>
      <c r="D27" s="120">
        <f t="shared" ref="D27" si="6">D14-D26</f>
        <v>-173068</v>
      </c>
      <c r="E27" s="101">
        <f t="shared" ref="E27" si="7">E14-E26</f>
        <v>830923</v>
      </c>
      <c r="F27" s="101"/>
      <c r="G27" s="101"/>
      <c r="H27" s="101"/>
    </row>
    <row r="28" spans="1:10" x14ac:dyDescent="0.2">
      <c r="B28" s="101"/>
      <c r="C28" s="101"/>
      <c r="D28" s="101"/>
      <c r="E28" s="101"/>
      <c r="F28" s="101"/>
      <c r="G28" s="101"/>
      <c r="H28" s="101"/>
    </row>
    <row r="29" spans="1:10" x14ac:dyDescent="0.2">
      <c r="A29" s="70" t="s">
        <v>764</v>
      </c>
      <c r="B29" s="101"/>
      <c r="C29" s="101"/>
      <c r="D29" s="101"/>
      <c r="E29" s="101"/>
      <c r="F29" s="101"/>
      <c r="G29" s="101"/>
      <c r="H29" s="101"/>
    </row>
    <row r="30" spans="1:10" x14ac:dyDescent="0.2">
      <c r="A30" s="72" t="s">
        <v>765</v>
      </c>
      <c r="B30" s="101">
        <v>0</v>
      </c>
      <c r="C30" s="101">
        <v>0</v>
      </c>
      <c r="D30" s="101">
        <v>0</v>
      </c>
      <c r="E30" s="101">
        <f t="shared" ref="E30:E32" si="8">SUM(B30:D30)</f>
        <v>0</v>
      </c>
      <c r="F30" s="101"/>
      <c r="G30" s="101"/>
      <c r="H30" s="101"/>
    </row>
    <row r="31" spans="1:10" x14ac:dyDescent="0.2">
      <c r="A31" s="72" t="s">
        <v>766</v>
      </c>
      <c r="B31" s="101">
        <v>0</v>
      </c>
      <c r="C31" s="101">
        <v>0</v>
      </c>
      <c r="D31" s="101">
        <v>0</v>
      </c>
      <c r="E31" s="101">
        <f t="shared" si="8"/>
        <v>0</v>
      </c>
      <c r="F31" s="101"/>
      <c r="G31" s="101"/>
      <c r="H31" s="101"/>
    </row>
    <row r="32" spans="1:10" x14ac:dyDescent="0.2">
      <c r="A32" s="72" t="s">
        <v>767</v>
      </c>
      <c r="B32" s="101">
        <v>240000</v>
      </c>
      <c r="C32" s="101">
        <v>277106</v>
      </c>
      <c r="D32" s="101">
        <v>69277</v>
      </c>
      <c r="E32" s="101">
        <f t="shared" si="8"/>
        <v>586383</v>
      </c>
      <c r="F32" s="101"/>
      <c r="G32" s="101"/>
      <c r="H32" s="101"/>
    </row>
    <row r="33" spans="1:11" x14ac:dyDescent="0.2">
      <c r="A33" s="70" t="s">
        <v>795</v>
      </c>
      <c r="B33" s="103">
        <f t="shared" ref="B33:D33" si="9">SUM(B30:B32)</f>
        <v>240000</v>
      </c>
      <c r="C33" s="103">
        <f t="shared" si="9"/>
        <v>277106</v>
      </c>
      <c r="D33" s="103">
        <f t="shared" si="9"/>
        <v>69277</v>
      </c>
      <c r="E33" s="103">
        <f>SUM(E30:E32)</f>
        <v>586383</v>
      </c>
      <c r="F33" s="101"/>
      <c r="G33" s="101"/>
      <c r="H33" s="101"/>
      <c r="K33" s="110"/>
    </row>
    <row r="34" spans="1:11" x14ac:dyDescent="0.2">
      <c r="B34" s="101"/>
      <c r="C34" s="101"/>
      <c r="D34" s="101"/>
      <c r="E34" s="101"/>
      <c r="F34" s="101"/>
      <c r="G34" s="101"/>
      <c r="H34" s="101"/>
    </row>
    <row r="35" spans="1:11" x14ac:dyDescent="0.2">
      <c r="A35" s="70" t="s">
        <v>768</v>
      </c>
      <c r="B35" s="101"/>
      <c r="C35" s="101"/>
      <c r="D35" s="101"/>
      <c r="E35" s="101"/>
      <c r="F35" s="101"/>
      <c r="G35" s="101"/>
      <c r="H35" s="101"/>
    </row>
    <row r="36" spans="1:11" x14ac:dyDescent="0.2">
      <c r="A36" s="72" t="s">
        <v>769</v>
      </c>
      <c r="B36" s="101">
        <v>0</v>
      </c>
      <c r="C36" s="101">
        <v>0</v>
      </c>
      <c r="D36" s="101">
        <v>0</v>
      </c>
      <c r="E36" s="101">
        <f t="shared" ref="E36:E41" si="10">SUM(B36:D36)</f>
        <v>0</v>
      </c>
      <c r="F36" s="101"/>
      <c r="G36" s="101"/>
      <c r="H36" s="101"/>
    </row>
    <row r="37" spans="1:11" x14ac:dyDescent="0.2">
      <c r="A37" s="72" t="s">
        <v>770</v>
      </c>
      <c r="B37" s="101">
        <v>0</v>
      </c>
      <c r="C37" s="101">
        <v>0</v>
      </c>
      <c r="D37" s="101">
        <v>0</v>
      </c>
      <c r="E37" s="101">
        <f t="shared" si="10"/>
        <v>0</v>
      </c>
      <c r="F37" s="101"/>
      <c r="G37" s="101"/>
      <c r="H37" s="101"/>
    </row>
    <row r="38" spans="1:11" x14ac:dyDescent="0.2">
      <c r="A38" s="72" t="s">
        <v>771</v>
      </c>
      <c r="B38" s="101">
        <v>0</v>
      </c>
      <c r="C38" s="101">
        <v>0</v>
      </c>
      <c r="D38" s="101">
        <v>0</v>
      </c>
      <c r="E38" s="101">
        <f t="shared" si="10"/>
        <v>0</v>
      </c>
      <c r="F38" s="101"/>
      <c r="G38" s="101"/>
      <c r="H38" s="101"/>
    </row>
    <row r="39" spans="1:11" x14ac:dyDescent="0.2">
      <c r="A39" s="72" t="s">
        <v>772</v>
      </c>
      <c r="B39" s="101">
        <v>0</v>
      </c>
      <c r="C39" s="101">
        <v>0</v>
      </c>
      <c r="D39" s="101">
        <v>0</v>
      </c>
      <c r="E39" s="101">
        <f t="shared" si="10"/>
        <v>0</v>
      </c>
      <c r="F39" s="101"/>
      <c r="G39" s="101"/>
      <c r="H39" s="101"/>
    </row>
    <row r="40" spans="1:11" x14ac:dyDescent="0.2">
      <c r="A40" s="72" t="s">
        <v>773</v>
      </c>
      <c r="B40" s="101">
        <v>0</v>
      </c>
      <c r="C40" s="101">
        <v>0</v>
      </c>
      <c r="D40" s="101">
        <v>0</v>
      </c>
      <c r="E40" s="101">
        <f t="shared" si="10"/>
        <v>0</v>
      </c>
      <c r="F40" s="101"/>
      <c r="G40" s="101"/>
      <c r="H40" s="101"/>
    </row>
    <row r="41" spans="1:11" x14ac:dyDescent="0.2">
      <c r="A41" s="72" t="s">
        <v>774</v>
      </c>
      <c r="B41" s="101">
        <v>0</v>
      </c>
      <c r="C41" s="101">
        <v>0</v>
      </c>
      <c r="D41" s="101">
        <v>0</v>
      </c>
      <c r="E41" s="101">
        <f t="shared" si="10"/>
        <v>0</v>
      </c>
      <c r="F41" s="101"/>
      <c r="G41" s="101"/>
      <c r="H41" s="101"/>
    </row>
    <row r="42" spans="1:11" x14ac:dyDescent="0.2">
      <c r="A42" s="70" t="s">
        <v>775</v>
      </c>
      <c r="B42" s="103">
        <f>SUM(B36:B41)</f>
        <v>0</v>
      </c>
      <c r="C42" s="103">
        <f t="shared" ref="C42:D42" si="11">SUM(C36:C41)</f>
        <v>0</v>
      </c>
      <c r="D42" s="103">
        <f t="shared" si="11"/>
        <v>0</v>
      </c>
      <c r="E42" s="103">
        <f>SUM(E36:E41)</f>
        <v>0</v>
      </c>
      <c r="F42" s="101"/>
      <c r="G42" s="101"/>
      <c r="H42" s="101"/>
    </row>
    <row r="43" spans="1:11" ht="13.5" thickBot="1" x14ac:dyDescent="0.25">
      <c r="A43" s="72" t="s">
        <v>727</v>
      </c>
      <c r="B43" s="122">
        <f t="shared" ref="B43:D43" si="12">B27-B33-B42</f>
        <v>312518</v>
      </c>
      <c r="C43" s="122">
        <f t="shared" si="12"/>
        <v>174367</v>
      </c>
      <c r="D43" s="122">
        <f t="shared" si="12"/>
        <v>-242345</v>
      </c>
      <c r="E43" s="122">
        <f t="shared" ref="E43" si="13">E27-E33-E42</f>
        <v>244540</v>
      </c>
      <c r="F43" s="126"/>
      <c r="G43" s="126"/>
      <c r="H43" s="126"/>
    </row>
    <row r="44" spans="1:11" ht="13.5" thickTop="1" x14ac:dyDescent="0.2">
      <c r="B44" s="110"/>
      <c r="C44" s="74"/>
      <c r="D44" s="74"/>
      <c r="E44" s="101">
        <v>0</v>
      </c>
    </row>
    <row r="45" spans="1:11" x14ac:dyDescent="0.2">
      <c r="E45" s="107" t="s">
        <v>724</v>
      </c>
    </row>
    <row r="48" spans="1:11" x14ac:dyDescent="0.2">
      <c r="E48" s="73"/>
    </row>
    <row r="50" spans="3:3" x14ac:dyDescent="0.2">
      <c r="C50" s="73"/>
    </row>
  </sheetData>
  <mergeCells count="3">
    <mergeCell ref="A1:E1"/>
    <mergeCell ref="A3:E3"/>
    <mergeCell ref="A2:F2"/>
  </mergeCells>
  <printOptions horizontalCentered="1"/>
  <pageMargins left="0.25" right="0.25" top="0.5" bottom="0.5" header="0.25" footer="0.25"/>
  <pageSetup scale="9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2EF6D-4CC7-4264-8624-E5620762986F}">
  <dimension ref="A2:Q89"/>
  <sheetViews>
    <sheetView workbookViewId="0">
      <pane xSplit="1" ySplit="2" topLeftCell="B23" activePane="bottomRight" state="frozen"/>
      <selection sqref="A1:O1"/>
      <selection pane="topRight" sqref="A1:O1"/>
      <selection pane="bottomLeft" sqref="A1:O1"/>
      <selection pane="bottomRight" sqref="A1:O1"/>
    </sheetView>
  </sheetViews>
  <sheetFormatPr defaultColWidth="8.7109375" defaultRowHeight="15" x14ac:dyDescent="0.25"/>
  <cols>
    <col min="1" max="1" width="40.7109375" style="87" customWidth="1"/>
    <col min="2" max="2" width="16.7109375" style="87" customWidth="1"/>
    <col min="3" max="3" width="15.85546875" style="87" customWidth="1"/>
    <col min="4" max="4" width="16.140625" style="87" customWidth="1"/>
    <col min="5" max="5" width="17.85546875" style="87" customWidth="1"/>
    <col min="6" max="6" width="21.5703125" style="87" customWidth="1"/>
    <col min="7" max="7" width="20.140625" style="87" customWidth="1"/>
    <col min="8" max="16384" width="8.7109375" style="87"/>
  </cols>
  <sheetData>
    <row r="2" spans="1:17" ht="43.5" customHeight="1" x14ac:dyDescent="0.25">
      <c r="B2" s="93" t="s">
        <v>807</v>
      </c>
      <c r="C2" s="92" t="s">
        <v>806</v>
      </c>
      <c r="D2" s="92" t="s">
        <v>735</v>
      </c>
      <c r="E2" s="92" t="s">
        <v>805</v>
      </c>
      <c r="F2" s="92" t="s">
        <v>804</v>
      </c>
      <c r="G2" s="92" t="s">
        <v>803</v>
      </c>
    </row>
    <row r="3" spans="1:17" x14ac:dyDescent="0.25">
      <c r="A3" s="89" t="s">
        <v>745</v>
      </c>
      <c r="B3" s="88"/>
      <c r="C3" s="88">
        <v>102687</v>
      </c>
      <c r="D3" s="88">
        <v>510673</v>
      </c>
      <c r="E3" s="88">
        <v>651770</v>
      </c>
      <c r="F3" s="88">
        <v>810837</v>
      </c>
      <c r="G3" s="88">
        <f t="shared" ref="G3:G9" si="0">SUM(B3:F3)</f>
        <v>2075967</v>
      </c>
      <c r="H3" s="88"/>
    </row>
    <row r="4" spans="1:17" x14ac:dyDescent="0.25">
      <c r="A4" s="89" t="s">
        <v>746</v>
      </c>
      <c r="B4" s="88">
        <v>3291</v>
      </c>
      <c r="C4" s="88">
        <v>3935762</v>
      </c>
      <c r="D4" s="88"/>
      <c r="E4" s="88"/>
      <c r="F4" s="88">
        <v>3739</v>
      </c>
      <c r="G4" s="88">
        <f t="shared" si="0"/>
        <v>3942792</v>
      </c>
      <c r="H4" s="88"/>
    </row>
    <row r="5" spans="1:17" x14ac:dyDescent="0.25">
      <c r="A5" s="89" t="s">
        <v>747</v>
      </c>
      <c r="B5" s="88">
        <v>9319</v>
      </c>
      <c r="C5" s="88">
        <v>21986</v>
      </c>
      <c r="D5" s="88">
        <v>11177</v>
      </c>
      <c r="E5" s="88">
        <v>35283</v>
      </c>
      <c r="F5" s="88">
        <v>22680</v>
      </c>
      <c r="G5" s="88">
        <f t="shared" si="0"/>
        <v>100445</v>
      </c>
      <c r="H5" s="88"/>
    </row>
    <row r="6" spans="1:17" x14ac:dyDescent="0.25">
      <c r="A6" s="89" t="s">
        <v>748</v>
      </c>
      <c r="B6" s="88"/>
      <c r="C6" s="88"/>
      <c r="D6" s="88"/>
      <c r="E6" s="88">
        <v>201785</v>
      </c>
      <c r="F6" s="88"/>
      <c r="G6" s="88">
        <f t="shared" si="0"/>
        <v>201785</v>
      </c>
      <c r="H6" s="88"/>
    </row>
    <row r="7" spans="1:17" x14ac:dyDescent="0.25">
      <c r="A7" s="89" t="s">
        <v>749</v>
      </c>
      <c r="B7" s="88">
        <v>300178</v>
      </c>
      <c r="C7" s="88"/>
      <c r="D7" s="88"/>
      <c r="E7" s="88">
        <v>2858</v>
      </c>
      <c r="F7" s="88"/>
      <c r="G7" s="88">
        <f t="shared" si="0"/>
        <v>303036</v>
      </c>
      <c r="H7" s="88"/>
    </row>
    <row r="8" spans="1:17" x14ac:dyDescent="0.25">
      <c r="A8" s="89" t="s">
        <v>750</v>
      </c>
      <c r="B8" s="88"/>
      <c r="C8" s="88">
        <v>662</v>
      </c>
      <c r="D8" s="88"/>
      <c r="E8" s="88"/>
      <c r="F8" s="88"/>
      <c r="G8" s="88">
        <f t="shared" si="0"/>
        <v>662</v>
      </c>
      <c r="H8" s="88"/>
    </row>
    <row r="9" spans="1:17" x14ac:dyDescent="0.25">
      <c r="A9" s="89" t="s">
        <v>751</v>
      </c>
      <c r="B9" s="91">
        <v>1282</v>
      </c>
      <c r="C9" s="91">
        <v>2127</v>
      </c>
      <c r="D9" s="91">
        <v>11071</v>
      </c>
      <c r="E9" s="91">
        <v>181531</v>
      </c>
      <c r="F9" s="91">
        <v>10781</v>
      </c>
      <c r="G9" s="91">
        <f t="shared" si="0"/>
        <v>206792</v>
      </c>
      <c r="H9" s="91"/>
    </row>
    <row r="10" spans="1:17" x14ac:dyDescent="0.25">
      <c r="A10" s="90" t="s">
        <v>752</v>
      </c>
      <c r="B10" s="88">
        <f t="shared" ref="B10:J10" si="1">SUM(B3:B9)</f>
        <v>314070</v>
      </c>
      <c r="C10" s="88">
        <f t="shared" si="1"/>
        <v>4063224</v>
      </c>
      <c r="D10" s="88">
        <f t="shared" si="1"/>
        <v>532921</v>
      </c>
      <c r="E10" s="88">
        <f t="shared" si="1"/>
        <v>1073227</v>
      </c>
      <c r="F10" s="88">
        <f t="shared" si="1"/>
        <v>848037</v>
      </c>
      <c r="G10" s="88">
        <f t="shared" si="1"/>
        <v>6831479</v>
      </c>
      <c r="H10" s="88">
        <f t="shared" si="1"/>
        <v>0</v>
      </c>
      <c r="I10" s="88">
        <f t="shared" si="1"/>
        <v>0</v>
      </c>
      <c r="J10" s="88">
        <f t="shared" si="1"/>
        <v>0</v>
      </c>
    </row>
    <row r="11" spans="1:17" x14ac:dyDescent="0.25">
      <c r="B11" s="88"/>
      <c r="C11" s="88"/>
      <c r="D11" s="88"/>
      <c r="E11" s="88"/>
      <c r="F11" s="88"/>
      <c r="G11" s="88"/>
      <c r="H11" s="88"/>
    </row>
    <row r="12" spans="1:17" x14ac:dyDescent="0.25">
      <c r="A12" s="89" t="s">
        <v>754</v>
      </c>
      <c r="B12" s="88">
        <v>195867</v>
      </c>
      <c r="C12" s="88">
        <v>224965</v>
      </c>
      <c r="D12" s="88">
        <v>40620</v>
      </c>
      <c r="E12" s="88">
        <v>124574</v>
      </c>
      <c r="F12" s="88">
        <v>96225</v>
      </c>
      <c r="G12" s="88">
        <f t="shared" ref="G12:G20" si="2">SUM(B12:F12)</f>
        <v>682251</v>
      </c>
      <c r="H12" s="88"/>
      <c r="I12" s="88"/>
      <c r="J12" s="88"/>
      <c r="K12" s="88"/>
      <c r="L12" s="88"/>
      <c r="M12" s="88"/>
      <c r="N12" s="88"/>
      <c r="O12" s="88"/>
      <c r="P12" s="88"/>
      <c r="Q12" s="88"/>
    </row>
    <row r="13" spans="1:17" x14ac:dyDescent="0.25">
      <c r="A13" s="89" t="s">
        <v>755</v>
      </c>
      <c r="B13" s="88">
        <v>89754</v>
      </c>
      <c r="C13" s="88">
        <v>138679</v>
      </c>
      <c r="D13" s="88">
        <v>89339</v>
      </c>
      <c r="E13" s="88">
        <v>161959</v>
      </c>
      <c r="F13" s="88">
        <v>106060</v>
      </c>
      <c r="G13" s="88">
        <f t="shared" si="2"/>
        <v>585791</v>
      </c>
      <c r="H13" s="88"/>
      <c r="I13" s="88"/>
      <c r="J13" s="88"/>
      <c r="K13" s="88"/>
      <c r="L13" s="88"/>
      <c r="M13" s="88"/>
      <c r="N13" s="88"/>
      <c r="O13" s="88"/>
      <c r="P13" s="88"/>
      <c r="Q13" s="88"/>
    </row>
    <row r="14" spans="1:17" x14ac:dyDescent="0.25">
      <c r="A14" s="89" t="s">
        <v>756</v>
      </c>
      <c r="B14" s="88"/>
      <c r="C14" s="88">
        <v>11223</v>
      </c>
      <c r="D14" s="88">
        <v>4380</v>
      </c>
      <c r="E14" s="88">
        <v>12140</v>
      </c>
      <c r="F14" s="88">
        <v>7140</v>
      </c>
      <c r="G14" s="88">
        <f t="shared" si="2"/>
        <v>34883</v>
      </c>
      <c r="H14" s="88"/>
      <c r="I14" s="88"/>
      <c r="J14" s="88"/>
      <c r="K14" s="88"/>
      <c r="L14" s="88"/>
      <c r="M14" s="88"/>
      <c r="N14" s="88"/>
      <c r="O14" s="88"/>
      <c r="P14" s="88"/>
      <c r="Q14" s="88"/>
    </row>
    <row r="15" spans="1:17" x14ac:dyDescent="0.25">
      <c r="A15" s="89" t="s">
        <v>757</v>
      </c>
      <c r="B15" s="88"/>
      <c r="C15" s="88">
        <v>41770</v>
      </c>
      <c r="D15" s="88">
        <v>45926</v>
      </c>
      <c r="E15" s="88">
        <v>90774</v>
      </c>
      <c r="F15" s="88">
        <v>116123</v>
      </c>
      <c r="G15" s="88">
        <f t="shared" si="2"/>
        <v>294593</v>
      </c>
      <c r="H15" s="88"/>
      <c r="I15" s="88"/>
      <c r="J15" s="88"/>
      <c r="K15" s="88"/>
      <c r="L15" s="88"/>
      <c r="M15" s="88"/>
      <c r="N15" s="88"/>
      <c r="O15" s="88"/>
      <c r="P15" s="88"/>
      <c r="Q15" s="88"/>
    </row>
    <row r="16" spans="1:17" x14ac:dyDescent="0.25">
      <c r="A16" s="89" t="s">
        <v>758</v>
      </c>
      <c r="B16" s="88">
        <v>1076</v>
      </c>
      <c r="C16" s="88">
        <v>32035</v>
      </c>
      <c r="D16" s="88">
        <v>35917</v>
      </c>
      <c r="E16" s="88">
        <v>72811</v>
      </c>
      <c r="F16" s="88">
        <v>73088</v>
      </c>
      <c r="G16" s="88">
        <f t="shared" si="2"/>
        <v>214927</v>
      </c>
      <c r="H16" s="88"/>
      <c r="I16" s="88"/>
      <c r="J16" s="88"/>
      <c r="K16" s="88"/>
      <c r="L16" s="88"/>
      <c r="M16" s="88"/>
      <c r="N16" s="88"/>
      <c r="O16" s="88"/>
      <c r="P16" s="88"/>
      <c r="Q16" s="88"/>
    </row>
    <row r="17" spans="1:17" x14ac:dyDescent="0.25">
      <c r="A17" s="89" t="s">
        <v>759</v>
      </c>
      <c r="B17" s="88">
        <v>417</v>
      </c>
      <c r="C17" s="88">
        <v>12786</v>
      </c>
      <c r="D17" s="88">
        <v>15031</v>
      </c>
      <c r="E17" s="88">
        <v>26883</v>
      </c>
      <c r="F17" s="88">
        <v>41187</v>
      </c>
      <c r="G17" s="88">
        <f t="shared" si="2"/>
        <v>96304</v>
      </c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1:17" x14ac:dyDescent="0.25">
      <c r="A18" s="89" t="s">
        <v>790</v>
      </c>
      <c r="B18" s="88">
        <v>5566</v>
      </c>
      <c r="C18" s="88">
        <v>56177</v>
      </c>
      <c r="D18" s="88">
        <v>66610</v>
      </c>
      <c r="E18" s="88">
        <v>91006</v>
      </c>
      <c r="F18" s="88">
        <v>104888</v>
      </c>
      <c r="G18" s="88">
        <f t="shared" si="2"/>
        <v>324247</v>
      </c>
      <c r="H18" s="88"/>
      <c r="I18" s="88"/>
      <c r="J18" s="88"/>
      <c r="K18" s="88"/>
      <c r="L18" s="88"/>
      <c r="M18" s="88"/>
      <c r="N18" s="88"/>
      <c r="O18" s="88"/>
      <c r="P18" s="88"/>
      <c r="Q18" s="88"/>
    </row>
    <row r="19" spans="1:17" x14ac:dyDescent="0.25">
      <c r="A19" s="89" t="s">
        <v>760</v>
      </c>
      <c r="B19" s="88">
        <v>6881</v>
      </c>
      <c r="C19" s="88">
        <v>33315</v>
      </c>
      <c r="D19" s="88">
        <v>75356</v>
      </c>
      <c r="E19" s="88">
        <v>113602</v>
      </c>
      <c r="F19" s="88">
        <v>179768</v>
      </c>
      <c r="G19" s="88">
        <f t="shared" si="2"/>
        <v>408922</v>
      </c>
      <c r="H19" s="88"/>
      <c r="I19" s="88"/>
      <c r="J19" s="88"/>
      <c r="K19" s="88"/>
      <c r="L19" s="88"/>
      <c r="M19" s="88"/>
      <c r="N19" s="88"/>
      <c r="O19" s="88"/>
      <c r="P19" s="88"/>
      <c r="Q19" s="88"/>
    </row>
    <row r="20" spans="1:17" x14ac:dyDescent="0.25">
      <c r="A20" s="89" t="s">
        <v>761</v>
      </c>
      <c r="B20" s="91"/>
      <c r="C20" s="91">
        <v>3509454</v>
      </c>
      <c r="D20" s="91"/>
      <c r="E20" s="91"/>
      <c r="F20" s="91"/>
      <c r="G20" s="91">
        <f t="shared" si="2"/>
        <v>3509454</v>
      </c>
      <c r="H20" s="88"/>
      <c r="I20" s="88"/>
      <c r="J20" s="88"/>
      <c r="K20" s="88"/>
      <c r="L20" s="88"/>
      <c r="M20" s="88"/>
      <c r="N20" s="88"/>
      <c r="O20" s="88"/>
      <c r="P20" s="88"/>
      <c r="Q20" s="88"/>
    </row>
    <row r="21" spans="1:17" x14ac:dyDescent="0.25">
      <c r="A21" s="90" t="s">
        <v>762</v>
      </c>
      <c r="B21" s="88">
        <f t="shared" ref="B21:G21" si="3">SUM(B12:B20)</f>
        <v>299561</v>
      </c>
      <c r="C21" s="88">
        <f t="shared" si="3"/>
        <v>4060404</v>
      </c>
      <c r="D21" s="88">
        <f t="shared" si="3"/>
        <v>373179</v>
      </c>
      <c r="E21" s="88">
        <f t="shared" si="3"/>
        <v>693749</v>
      </c>
      <c r="F21" s="88">
        <f t="shared" si="3"/>
        <v>724479</v>
      </c>
      <c r="G21" s="88">
        <f t="shared" si="3"/>
        <v>6151372</v>
      </c>
      <c r="H21" s="88"/>
      <c r="I21" s="88"/>
      <c r="J21" s="88"/>
      <c r="K21" s="88"/>
      <c r="L21" s="88"/>
      <c r="M21" s="88"/>
      <c r="N21" s="88"/>
      <c r="O21" s="88"/>
      <c r="P21" s="88"/>
      <c r="Q21" s="88"/>
    </row>
    <row r="22" spans="1:17" x14ac:dyDescent="0.25">
      <c r="A22" s="90" t="s">
        <v>763</v>
      </c>
      <c r="B22" s="88">
        <f t="shared" ref="B22:J22" si="4">B10-B21</f>
        <v>14509</v>
      </c>
      <c r="C22" s="88">
        <f t="shared" si="4"/>
        <v>2820</v>
      </c>
      <c r="D22" s="88">
        <f t="shared" si="4"/>
        <v>159742</v>
      </c>
      <c r="E22" s="88">
        <f t="shared" si="4"/>
        <v>379478</v>
      </c>
      <c r="F22" s="88">
        <f t="shared" si="4"/>
        <v>123558</v>
      </c>
      <c r="G22" s="88">
        <f t="shared" si="4"/>
        <v>680107</v>
      </c>
      <c r="H22" s="88">
        <f t="shared" si="4"/>
        <v>0</v>
      </c>
      <c r="I22" s="88">
        <f t="shared" si="4"/>
        <v>0</v>
      </c>
      <c r="J22" s="88">
        <f t="shared" si="4"/>
        <v>0</v>
      </c>
      <c r="K22" s="88"/>
      <c r="L22" s="88"/>
      <c r="M22" s="88"/>
      <c r="N22" s="88"/>
      <c r="O22" s="88"/>
      <c r="P22" s="88"/>
      <c r="Q22" s="88"/>
    </row>
    <row r="23" spans="1:17" x14ac:dyDescent="0.25">
      <c r="A23" s="89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1:17" x14ac:dyDescent="0.25">
      <c r="A24" s="90" t="s">
        <v>764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</row>
    <row r="25" spans="1:17" x14ac:dyDescent="0.25">
      <c r="A25" s="89" t="s">
        <v>765</v>
      </c>
      <c r="B25" s="88"/>
      <c r="C25" s="88">
        <v>3137</v>
      </c>
      <c r="D25" s="88">
        <v>81237</v>
      </c>
      <c r="E25" s="88">
        <v>78293</v>
      </c>
      <c r="F25" s="88">
        <v>28969</v>
      </c>
      <c r="G25" s="88">
        <f>SUM(B25:F25)</f>
        <v>191636</v>
      </c>
      <c r="H25" s="88"/>
      <c r="I25" s="88"/>
      <c r="J25" s="88"/>
      <c r="K25" s="88"/>
      <c r="L25" s="88"/>
      <c r="M25" s="88"/>
      <c r="N25" s="88"/>
      <c r="O25" s="88"/>
      <c r="P25" s="88"/>
      <c r="Q25" s="88"/>
    </row>
    <row r="26" spans="1:17" x14ac:dyDescent="0.25">
      <c r="A26" s="89" t="s">
        <v>766</v>
      </c>
      <c r="B26" s="88"/>
      <c r="C26" s="88">
        <v>3283</v>
      </c>
      <c r="D26" s="88">
        <v>82930</v>
      </c>
      <c r="E26" s="88">
        <v>34862</v>
      </c>
      <c r="F26" s="88">
        <v>51706</v>
      </c>
      <c r="G26" s="88">
        <f>SUM(B26:F26)</f>
        <v>172781</v>
      </c>
      <c r="H26" s="88"/>
      <c r="I26" s="88"/>
      <c r="J26" s="88"/>
      <c r="K26" s="88"/>
      <c r="L26" s="88"/>
      <c r="M26" s="88"/>
      <c r="N26" s="88"/>
      <c r="O26" s="88"/>
      <c r="P26" s="88"/>
      <c r="Q26" s="88"/>
    </row>
    <row r="27" spans="1:17" x14ac:dyDescent="0.25">
      <c r="A27" s="89" t="s">
        <v>767</v>
      </c>
      <c r="B27" s="91"/>
      <c r="C27" s="91"/>
      <c r="D27" s="91"/>
      <c r="E27" s="91">
        <v>4300</v>
      </c>
      <c r="F27" s="91"/>
      <c r="G27" s="91">
        <f>SUM(B27:F27)</f>
        <v>4300</v>
      </c>
      <c r="H27" s="91"/>
      <c r="I27" s="91"/>
      <c r="J27" s="88"/>
      <c r="K27" s="88"/>
      <c r="L27" s="88"/>
      <c r="M27" s="88"/>
      <c r="N27" s="88"/>
      <c r="O27" s="88"/>
      <c r="P27" s="88"/>
      <c r="Q27" s="88"/>
    </row>
    <row r="28" spans="1:17" x14ac:dyDescent="0.25">
      <c r="A28" s="90" t="s">
        <v>795</v>
      </c>
      <c r="B28" s="88"/>
      <c r="C28" s="88">
        <f t="shared" ref="C28:H28" si="5">SUM(C25:C27)</f>
        <v>6420</v>
      </c>
      <c r="D28" s="88">
        <f t="shared" si="5"/>
        <v>164167</v>
      </c>
      <c r="E28" s="88">
        <f t="shared" si="5"/>
        <v>117455</v>
      </c>
      <c r="F28" s="88">
        <f t="shared" si="5"/>
        <v>80675</v>
      </c>
      <c r="G28" s="88">
        <f t="shared" si="5"/>
        <v>368717</v>
      </c>
      <c r="H28" s="88">
        <f t="shared" si="5"/>
        <v>0</v>
      </c>
      <c r="I28" s="88"/>
      <c r="J28" s="88"/>
      <c r="K28" s="88"/>
      <c r="L28" s="88"/>
      <c r="M28" s="88"/>
      <c r="N28" s="88"/>
      <c r="O28" s="88"/>
      <c r="P28" s="88"/>
      <c r="Q28" s="88"/>
    </row>
    <row r="29" spans="1:17" x14ac:dyDescent="0.25">
      <c r="A29" s="89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</row>
    <row r="30" spans="1:17" x14ac:dyDescent="0.25">
      <c r="A30" s="90" t="s">
        <v>768</v>
      </c>
      <c r="B30" s="88"/>
      <c r="C30" s="88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</row>
    <row r="31" spans="1:17" x14ac:dyDescent="0.25">
      <c r="A31" s="89" t="s">
        <v>769</v>
      </c>
      <c r="B31" s="88"/>
      <c r="C31" s="88">
        <v>4083</v>
      </c>
      <c r="D31" s="88">
        <v>17375</v>
      </c>
      <c r="E31" s="88">
        <v>52495</v>
      </c>
      <c r="F31" s="88">
        <v>37375</v>
      </c>
      <c r="G31" s="88">
        <f t="shared" ref="G31:G36" si="6">SUM(B31:F31)</f>
        <v>111328</v>
      </c>
      <c r="H31" s="88"/>
      <c r="I31" s="88"/>
      <c r="J31" s="88"/>
      <c r="K31" s="88"/>
      <c r="L31" s="88"/>
      <c r="M31" s="88"/>
      <c r="N31" s="88"/>
      <c r="O31" s="88"/>
      <c r="P31" s="88"/>
      <c r="Q31" s="88"/>
    </row>
    <row r="32" spans="1:17" x14ac:dyDescent="0.25">
      <c r="A32" s="89" t="s">
        <v>770</v>
      </c>
      <c r="B32" s="88"/>
      <c r="C32" s="88"/>
      <c r="D32" s="88"/>
      <c r="E32" s="88">
        <v>15437</v>
      </c>
      <c r="F32" s="88">
        <v>29282</v>
      </c>
      <c r="G32" s="88">
        <f t="shared" si="6"/>
        <v>44719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</row>
    <row r="33" spans="1:17" x14ac:dyDescent="0.25">
      <c r="A33" s="89" t="s">
        <v>771</v>
      </c>
      <c r="B33" s="88"/>
      <c r="C33" s="88"/>
      <c r="D33" s="88">
        <v>-15833</v>
      </c>
      <c r="E33" s="88">
        <v>-40129</v>
      </c>
      <c r="F33" s="88">
        <v>-55667</v>
      </c>
      <c r="G33" s="88">
        <f t="shared" si="6"/>
        <v>-111629</v>
      </c>
      <c r="H33" s="88"/>
      <c r="I33" s="88"/>
      <c r="J33" s="88"/>
      <c r="K33" s="88"/>
      <c r="L33" s="88"/>
      <c r="M33" s="88"/>
      <c r="N33" s="88"/>
      <c r="O33" s="88"/>
      <c r="P33" s="88"/>
      <c r="Q33" s="88"/>
    </row>
    <row r="34" spans="1:17" x14ac:dyDescent="0.25">
      <c r="A34" s="89" t="s">
        <v>772</v>
      </c>
      <c r="B34" s="88"/>
      <c r="C34" s="88"/>
      <c r="D34" s="88"/>
      <c r="E34" s="88"/>
      <c r="F34" s="88"/>
      <c r="G34" s="88">
        <f t="shared" si="6"/>
        <v>0</v>
      </c>
      <c r="H34" s="88"/>
      <c r="I34" s="88"/>
      <c r="J34" s="88"/>
      <c r="K34" s="88"/>
      <c r="L34" s="88"/>
      <c r="M34" s="88"/>
      <c r="N34" s="88"/>
      <c r="O34" s="88"/>
      <c r="P34" s="88"/>
      <c r="Q34" s="88"/>
    </row>
    <row r="35" spans="1:17" x14ac:dyDescent="0.25">
      <c r="A35" s="89" t="s">
        <v>773</v>
      </c>
      <c r="B35" s="88"/>
      <c r="C35" s="88"/>
      <c r="D35" s="88">
        <v>-2726</v>
      </c>
      <c r="E35" s="88"/>
      <c r="F35" s="88"/>
      <c r="G35" s="88">
        <f t="shared" si="6"/>
        <v>-2726</v>
      </c>
      <c r="H35" s="88"/>
      <c r="I35" s="88"/>
      <c r="J35" s="88"/>
      <c r="K35" s="88"/>
      <c r="L35" s="88"/>
      <c r="M35" s="88"/>
      <c r="N35" s="88"/>
      <c r="O35" s="88"/>
      <c r="P35" s="88"/>
      <c r="Q35" s="88"/>
    </row>
    <row r="36" spans="1:17" x14ac:dyDescent="0.25">
      <c r="A36" s="89" t="s">
        <v>774</v>
      </c>
      <c r="B36" s="91"/>
      <c r="C36" s="91"/>
      <c r="D36" s="91">
        <v>2726</v>
      </c>
      <c r="E36" s="91"/>
      <c r="F36" s="91"/>
      <c r="G36" s="91">
        <f t="shared" si="6"/>
        <v>2726</v>
      </c>
      <c r="H36" s="88"/>
      <c r="I36" s="88"/>
      <c r="J36" s="88"/>
      <c r="K36" s="88"/>
      <c r="L36" s="88"/>
      <c r="M36" s="88"/>
      <c r="N36" s="88"/>
      <c r="O36" s="88"/>
      <c r="P36" s="88"/>
      <c r="Q36" s="88"/>
    </row>
    <row r="37" spans="1:17" x14ac:dyDescent="0.25">
      <c r="A37" s="90" t="s">
        <v>775</v>
      </c>
      <c r="B37" s="88">
        <v>0</v>
      </c>
      <c r="C37" s="88">
        <f>SUM(C31:C36)</f>
        <v>4083</v>
      </c>
      <c r="D37" s="88">
        <f>SUM(D31:D36)</f>
        <v>1542</v>
      </c>
      <c r="E37" s="88">
        <f>SUM(E31:E36)</f>
        <v>27803</v>
      </c>
      <c r="F37" s="88">
        <f>SUM(F31:F36)</f>
        <v>10990</v>
      </c>
      <c r="G37" s="88">
        <f>SUM(G31:G36)</f>
        <v>44418</v>
      </c>
      <c r="H37" s="88"/>
      <c r="I37" s="88"/>
      <c r="J37" s="88"/>
      <c r="K37" s="88"/>
      <c r="L37" s="88"/>
      <c r="M37" s="88"/>
      <c r="N37" s="88"/>
      <c r="O37" s="88"/>
      <c r="P37" s="88"/>
      <c r="Q37" s="88"/>
    </row>
    <row r="38" spans="1:17" x14ac:dyDescent="0.25">
      <c r="A38" s="89" t="s">
        <v>727</v>
      </c>
      <c r="B38" s="88">
        <f>B10-B21</f>
        <v>14509</v>
      </c>
      <c r="C38" s="88">
        <f>C22-C28-C37</f>
        <v>-7683</v>
      </c>
      <c r="D38" s="88">
        <f>D22-D28-D37</f>
        <v>-5967</v>
      </c>
      <c r="E38" s="88">
        <f>E22-E28-E37</f>
        <v>234220</v>
      </c>
      <c r="F38" s="88">
        <f>F22-F28-F37</f>
        <v>31893</v>
      </c>
      <c r="G38" s="88">
        <f>G22-G28-G37</f>
        <v>266972</v>
      </c>
      <c r="H38" s="88"/>
      <c r="I38" s="88"/>
      <c r="J38" s="88"/>
      <c r="K38" s="88"/>
      <c r="L38" s="88"/>
      <c r="M38" s="88"/>
      <c r="N38" s="88"/>
      <c r="O38" s="88"/>
      <c r="P38" s="88"/>
      <c r="Q38" s="88"/>
    </row>
    <row r="39" spans="1:17" x14ac:dyDescent="0.25">
      <c r="A39" s="89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</row>
    <row r="40" spans="1:17" x14ac:dyDescent="0.25">
      <c r="A40" s="89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</row>
    <row r="41" spans="1:17" x14ac:dyDescent="0.25">
      <c r="B41" s="88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</row>
    <row r="42" spans="1:17" x14ac:dyDescent="0.25"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</row>
    <row r="43" spans="1:17" x14ac:dyDescent="0.25">
      <c r="B43" s="88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</row>
    <row r="44" spans="1:17" x14ac:dyDescent="0.25"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</row>
    <row r="45" spans="1:17" x14ac:dyDescent="0.25">
      <c r="B45" s="88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</row>
    <row r="46" spans="1:17" x14ac:dyDescent="0.25">
      <c r="B46" s="88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</row>
    <row r="47" spans="1:17" x14ac:dyDescent="0.25"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</row>
    <row r="48" spans="1:17" x14ac:dyDescent="0.25">
      <c r="B48" s="88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</row>
    <row r="49" spans="2:17" x14ac:dyDescent="0.25"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</row>
    <row r="50" spans="2:17" x14ac:dyDescent="0.25"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</row>
    <row r="51" spans="2:17" x14ac:dyDescent="0.25"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</row>
    <row r="52" spans="2:17" x14ac:dyDescent="0.25"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</row>
    <row r="53" spans="2:17" x14ac:dyDescent="0.25"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</row>
    <row r="54" spans="2:17" x14ac:dyDescent="0.25"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</row>
    <row r="55" spans="2:17" x14ac:dyDescent="0.25">
      <c r="B55" s="88"/>
      <c r="C55" s="88"/>
      <c r="D55" s="88"/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</row>
    <row r="56" spans="2:17" x14ac:dyDescent="0.25"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</row>
    <row r="57" spans="2:17" x14ac:dyDescent="0.25"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</row>
    <row r="58" spans="2:17" x14ac:dyDescent="0.25"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</row>
    <row r="59" spans="2:17" x14ac:dyDescent="0.25"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</row>
    <row r="60" spans="2:17" x14ac:dyDescent="0.25"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</row>
    <row r="61" spans="2:17" x14ac:dyDescent="0.25"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</row>
    <row r="62" spans="2:17" x14ac:dyDescent="0.25"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</row>
    <row r="63" spans="2:17" x14ac:dyDescent="0.25"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</row>
    <row r="64" spans="2:17" x14ac:dyDescent="0.25"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</row>
    <row r="65" spans="2:17" x14ac:dyDescent="0.25"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</row>
    <row r="66" spans="2:17" x14ac:dyDescent="0.25"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</row>
    <row r="67" spans="2:17" x14ac:dyDescent="0.25">
      <c r="B67" s="88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</row>
    <row r="68" spans="2:17" x14ac:dyDescent="0.25">
      <c r="B68" s="88"/>
      <c r="C68" s="88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</row>
    <row r="69" spans="2:17" x14ac:dyDescent="0.25"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</row>
    <row r="70" spans="2:17" x14ac:dyDescent="0.25">
      <c r="B70" s="88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</row>
    <row r="71" spans="2:17" x14ac:dyDescent="0.25">
      <c r="B71" s="88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</row>
    <row r="72" spans="2:17" x14ac:dyDescent="0.25"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</row>
    <row r="73" spans="2:17" x14ac:dyDescent="0.25"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</row>
    <row r="74" spans="2:17" x14ac:dyDescent="0.25"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</row>
    <row r="75" spans="2:17" x14ac:dyDescent="0.25">
      <c r="B75" s="88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</row>
    <row r="76" spans="2:17" x14ac:dyDescent="0.25"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</row>
    <row r="77" spans="2:17" x14ac:dyDescent="0.25"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</row>
    <row r="78" spans="2:17" x14ac:dyDescent="0.25">
      <c r="B78" s="88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</row>
    <row r="79" spans="2:17" x14ac:dyDescent="0.25"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</row>
    <row r="80" spans="2:17" x14ac:dyDescent="0.25">
      <c r="B80" s="88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</row>
    <row r="81" spans="2:17" x14ac:dyDescent="0.25"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</row>
    <row r="82" spans="2:17" x14ac:dyDescent="0.25">
      <c r="B82" s="88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</row>
    <row r="83" spans="2:17" x14ac:dyDescent="0.25">
      <c r="B83" s="88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</row>
    <row r="84" spans="2:17" x14ac:dyDescent="0.25"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</row>
    <row r="85" spans="2:17" x14ac:dyDescent="0.25">
      <c r="B85" s="88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</row>
    <row r="86" spans="2:17" x14ac:dyDescent="0.25">
      <c r="B86" s="88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</row>
    <row r="87" spans="2:17" x14ac:dyDescent="0.25"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</row>
    <row r="88" spans="2:17" x14ac:dyDescent="0.25">
      <c r="B88" s="88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</row>
    <row r="89" spans="2:17" x14ac:dyDescent="0.25"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5C49F-5B8E-4C00-B929-77C227895AF0}">
  <sheetPr>
    <pageSetUpPr fitToPage="1"/>
  </sheetPr>
  <dimension ref="A1:AQ400"/>
  <sheetViews>
    <sheetView zoomScaleNormal="100" workbookViewId="0">
      <pane xSplit="2" ySplit="3" topLeftCell="N363" activePane="bottomRight" state="frozen"/>
      <selection activeCell="N11" sqref="N11"/>
      <selection pane="topRight" activeCell="N11" sqref="N11"/>
      <selection pane="bottomLeft" activeCell="N11" sqref="N11"/>
      <selection pane="bottomRight" activeCell="N11" sqref="N11"/>
    </sheetView>
  </sheetViews>
  <sheetFormatPr defaultColWidth="9.140625" defaultRowHeight="12.75" x14ac:dyDescent="0.2"/>
  <cols>
    <col min="1" max="1" width="11.140625" bestFit="1" customWidth="1"/>
    <col min="2" max="2" width="52.7109375" bestFit="1" customWidth="1"/>
    <col min="3" max="4" width="16.28515625" style="14" hidden="1" customWidth="1"/>
    <col min="5" max="5" width="4.28515625" style="14" hidden="1" customWidth="1"/>
    <col min="6" max="12" width="16" style="14" hidden="1" customWidth="1"/>
    <col min="13" max="13" width="2.5703125" style="14" hidden="1" customWidth="1"/>
    <col min="14" max="19" width="16" style="14" customWidth="1"/>
    <col min="20" max="20" width="8.140625" style="14" customWidth="1"/>
    <col min="21" max="25" width="16" style="14" customWidth="1"/>
    <col min="26" max="26" width="18.5703125" style="14" customWidth="1"/>
    <col min="27" max="27" width="5.140625" style="14" customWidth="1"/>
    <col min="28" max="31" width="16" style="14" customWidth="1"/>
    <col min="32" max="32" width="17.85546875" style="14" customWidth="1"/>
    <col min="33" max="33" width="4.5703125" style="14" hidden="1" customWidth="1"/>
    <col min="34" max="36" width="16" style="14" customWidth="1"/>
    <col min="37" max="37" width="18.140625" style="14" customWidth="1"/>
    <col min="38" max="38" width="16" bestFit="1" customWidth="1"/>
    <col min="39" max="39" width="14" hidden="1" customWidth="1"/>
    <col min="40" max="40" width="19.28515625" hidden="1" customWidth="1"/>
    <col min="41" max="41" width="18.5703125" hidden="1" customWidth="1"/>
    <col min="42" max="42" width="10.28515625" hidden="1" customWidth="1"/>
  </cols>
  <sheetData>
    <row r="1" spans="1:38" x14ac:dyDescent="0.2">
      <c r="A1" s="137" t="s">
        <v>698</v>
      </c>
      <c r="B1" s="137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" t="s">
        <v>713</v>
      </c>
      <c r="AI1" s="16"/>
      <c r="AJ1" s="16"/>
      <c r="AK1" s="16"/>
    </row>
    <row r="2" spans="1:38" s="68" customFormat="1" ht="25.5" x14ac:dyDescent="0.2">
      <c r="A2" s="64" t="s">
        <v>0</v>
      </c>
      <c r="B2" s="64" t="s">
        <v>0</v>
      </c>
      <c r="C2" s="65" t="s">
        <v>688</v>
      </c>
      <c r="D2" s="65" t="s">
        <v>694</v>
      </c>
      <c r="E2" s="65"/>
      <c r="F2" s="65" t="s">
        <v>699</v>
      </c>
      <c r="G2" s="65" t="s">
        <v>700</v>
      </c>
      <c r="H2" s="65" t="s">
        <v>708</v>
      </c>
      <c r="I2" s="65" t="s">
        <v>702</v>
      </c>
      <c r="J2" s="65" t="s">
        <v>776</v>
      </c>
      <c r="K2" s="65" t="s">
        <v>703</v>
      </c>
      <c r="L2" s="65" t="s">
        <v>701</v>
      </c>
      <c r="M2" s="65"/>
      <c r="N2" s="65" t="s">
        <v>732</v>
      </c>
      <c r="O2" s="66" t="s">
        <v>696</v>
      </c>
      <c r="P2" s="66" t="s">
        <v>691</v>
      </c>
      <c r="Q2" s="66" t="s">
        <v>706</v>
      </c>
      <c r="R2" s="66" t="s">
        <v>705</v>
      </c>
      <c r="S2" s="66" t="s">
        <v>733</v>
      </c>
      <c r="T2" s="66"/>
      <c r="U2" s="66" t="s">
        <v>692</v>
      </c>
      <c r="V2" s="66" t="s">
        <v>689</v>
      </c>
      <c r="W2" s="66" t="s">
        <v>780</v>
      </c>
      <c r="X2" s="66" t="s">
        <v>695</v>
      </c>
      <c r="Y2" s="66" t="s">
        <v>730</v>
      </c>
      <c r="Z2" s="66" t="s">
        <v>735</v>
      </c>
      <c r="AA2" s="66"/>
      <c r="AB2" s="66" t="s">
        <v>684</v>
      </c>
      <c r="AC2" s="66" t="s">
        <v>687</v>
      </c>
      <c r="AD2" s="66" t="s">
        <v>690</v>
      </c>
      <c r="AE2" s="66" t="s">
        <v>707</v>
      </c>
      <c r="AF2" s="66" t="s">
        <v>736</v>
      </c>
      <c r="AG2" s="66"/>
      <c r="AH2" s="67" t="s">
        <v>693</v>
      </c>
      <c r="AI2" s="66" t="s">
        <v>697</v>
      </c>
      <c r="AJ2" s="66" t="s">
        <v>737</v>
      </c>
      <c r="AK2" s="66" t="s">
        <v>739</v>
      </c>
      <c r="AL2" s="67" t="s">
        <v>709</v>
      </c>
    </row>
    <row r="3" spans="1:38" x14ac:dyDescent="0.2">
      <c r="A3" s="3" t="s">
        <v>2</v>
      </c>
      <c r="B3" s="3" t="s">
        <v>3</v>
      </c>
      <c r="C3" s="23" t="s">
        <v>683</v>
      </c>
      <c r="D3" s="23" t="s">
        <v>683</v>
      </c>
      <c r="E3" s="23"/>
      <c r="F3" s="23" t="s">
        <v>683</v>
      </c>
      <c r="G3" s="23" t="s">
        <v>683</v>
      </c>
      <c r="H3" s="23" t="s">
        <v>683</v>
      </c>
      <c r="I3" s="23" t="s">
        <v>683</v>
      </c>
      <c r="J3" s="23" t="s">
        <v>683</v>
      </c>
      <c r="K3" s="23" t="s">
        <v>683</v>
      </c>
      <c r="L3" s="23" t="s">
        <v>683</v>
      </c>
      <c r="M3" s="23"/>
      <c r="N3" s="23"/>
      <c r="O3" s="45" t="s">
        <v>683</v>
      </c>
      <c r="P3" s="45" t="s">
        <v>683</v>
      </c>
      <c r="Q3" s="45" t="s">
        <v>683</v>
      </c>
      <c r="R3" s="45" t="s">
        <v>683</v>
      </c>
      <c r="S3" s="45" t="s">
        <v>683</v>
      </c>
      <c r="T3" s="45"/>
      <c r="U3" s="45" t="s">
        <v>683</v>
      </c>
      <c r="V3" s="45" t="s">
        <v>683</v>
      </c>
      <c r="W3" s="45" t="s">
        <v>683</v>
      </c>
      <c r="X3" s="45" t="s">
        <v>683</v>
      </c>
      <c r="Y3" s="45" t="s">
        <v>683</v>
      </c>
      <c r="Z3" s="45" t="s">
        <v>683</v>
      </c>
      <c r="AA3" s="45"/>
      <c r="AB3" s="45" t="s">
        <v>683</v>
      </c>
      <c r="AC3" s="45" t="s">
        <v>683</v>
      </c>
      <c r="AD3" s="45" t="s">
        <v>683</v>
      </c>
      <c r="AE3" s="45" t="s">
        <v>683</v>
      </c>
      <c r="AF3" s="45" t="s">
        <v>683</v>
      </c>
      <c r="AG3" s="45"/>
      <c r="AH3" s="29" t="s">
        <v>683</v>
      </c>
      <c r="AI3" s="45" t="s">
        <v>683</v>
      </c>
      <c r="AJ3" s="45" t="s">
        <v>738</v>
      </c>
      <c r="AK3" s="45"/>
      <c r="AL3" s="29" t="s">
        <v>683</v>
      </c>
    </row>
    <row r="4" spans="1:38" x14ac:dyDescent="0.2">
      <c r="A4" s="4" t="s">
        <v>5</v>
      </c>
      <c r="B4" s="4" t="s">
        <v>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</row>
    <row r="5" spans="1:38" x14ac:dyDescent="0.2">
      <c r="A5" s="6"/>
      <c r="B5" s="6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8" x14ac:dyDescent="0.2">
      <c r="A6" s="4" t="s">
        <v>7</v>
      </c>
      <c r="B6" s="4" t="s">
        <v>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8" x14ac:dyDescent="0.2">
      <c r="A7" s="4" t="s">
        <v>9</v>
      </c>
      <c r="B7" s="4" t="s">
        <v>10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</row>
    <row r="8" spans="1:38" hidden="1" x14ac:dyDescent="0.2">
      <c r="A8" s="5" t="s">
        <v>11</v>
      </c>
      <c r="B8" s="5" t="s">
        <v>12</v>
      </c>
      <c r="C8" s="11">
        <f>COCC!E8</f>
        <v>0</v>
      </c>
      <c r="D8" s="11">
        <f>PHM!E8</f>
        <v>0</v>
      </c>
      <c r="E8" s="11"/>
      <c r="F8" s="11" t="e">
        <f>#REF!</f>
        <v>#REF!</v>
      </c>
      <c r="G8" s="11" t="e">
        <f>#REF!</f>
        <v>#REF!</v>
      </c>
      <c r="H8" s="11" t="e">
        <f>#REF!</f>
        <v>#REF!</v>
      </c>
      <c r="I8" s="11" t="e">
        <f>#REF!</f>
        <v>#REF!</v>
      </c>
      <c r="J8" s="11" t="e">
        <f>#REF!</f>
        <v>#REF!</v>
      </c>
      <c r="K8" s="11" t="e">
        <f>#REF!</f>
        <v>#REF!</v>
      </c>
      <c r="L8" s="11" t="e">
        <f>#REF!</f>
        <v>#REF!</v>
      </c>
      <c r="M8" s="11"/>
      <c r="N8" s="11"/>
      <c r="O8" s="11" t="e">
        <f>#REF!</f>
        <v>#REF!</v>
      </c>
      <c r="P8" s="11" t="e">
        <f>#REF!</f>
        <v>#REF!</v>
      </c>
      <c r="Q8" s="11" t="e">
        <f>#REF!</f>
        <v>#REF!</v>
      </c>
      <c r="R8" s="11" t="e">
        <f>#REF!</f>
        <v>#REF!</v>
      </c>
      <c r="S8" s="11"/>
      <c r="T8" s="11"/>
      <c r="U8" s="11" t="e">
        <f>#REF!</f>
        <v>#REF!</v>
      </c>
      <c r="V8" s="11" t="e">
        <f>#REF!</f>
        <v>#REF!</v>
      </c>
      <c r="W8" s="11"/>
      <c r="X8" s="11" t="e">
        <f>#REF!</f>
        <v>#REF!</v>
      </c>
      <c r="Y8" s="11"/>
      <c r="Z8" s="11"/>
      <c r="AA8" s="11"/>
      <c r="AB8" s="11" t="e">
        <f>#REF!</f>
        <v>#REF!</v>
      </c>
      <c r="AC8" s="11" t="e">
        <f>#REF!</f>
        <v>#REF!</v>
      </c>
      <c r="AD8" s="11" t="e">
        <f>#REF!</f>
        <v>#REF!</v>
      </c>
      <c r="AE8" s="11" t="e">
        <f>#REF!</f>
        <v>#REF!</v>
      </c>
      <c r="AF8" s="11"/>
      <c r="AG8" s="11"/>
      <c r="AH8" s="11" t="e">
        <f>#REF!</f>
        <v>#REF!</v>
      </c>
      <c r="AI8" s="11" t="e">
        <f>#REF!</f>
        <v>#REF!</v>
      </c>
      <c r="AJ8" s="11"/>
      <c r="AK8" s="11"/>
      <c r="AL8" s="27" t="e">
        <f>SUM(C8:AI8)</f>
        <v>#REF!</v>
      </c>
    </row>
    <row r="9" spans="1:38" x14ac:dyDescent="0.2">
      <c r="A9" s="5" t="s">
        <v>13</v>
      </c>
      <c r="B9" s="5" t="s">
        <v>14</v>
      </c>
      <c r="C9" s="11">
        <f>COCC!E9</f>
        <v>0</v>
      </c>
      <c r="D9" s="11">
        <f>PHM!E9</f>
        <v>0</v>
      </c>
      <c r="E9" s="11"/>
      <c r="F9" s="11" t="e">
        <f>#REF!</f>
        <v>#REF!</v>
      </c>
      <c r="G9" s="11" t="e">
        <f>#REF!</f>
        <v>#REF!</v>
      </c>
      <c r="H9" s="11" t="e">
        <f>#REF!</f>
        <v>#REF!</v>
      </c>
      <c r="I9" s="11" t="e">
        <f>#REF!</f>
        <v>#REF!</v>
      </c>
      <c r="J9" s="11" t="e">
        <f>#REF!</f>
        <v>#REF!</v>
      </c>
      <c r="K9" s="11" t="e">
        <f>#REF!</f>
        <v>#REF!</v>
      </c>
      <c r="L9" s="11" t="e">
        <f>#REF!</f>
        <v>#REF!</v>
      </c>
      <c r="M9" s="11"/>
      <c r="N9" s="11">
        <f t="shared" ref="N9:N18" si="0">SUM(C9:D9)</f>
        <v>0</v>
      </c>
      <c r="O9" s="11" t="e">
        <f>#REF!</f>
        <v>#REF!</v>
      </c>
      <c r="P9" s="11" t="e">
        <f>#REF!</f>
        <v>#REF!</v>
      </c>
      <c r="Q9" s="11" t="e">
        <f>#REF!</f>
        <v>#REF!</v>
      </c>
      <c r="R9" s="11" t="e">
        <f>#REF!</f>
        <v>#REF!</v>
      </c>
      <c r="S9" s="11" t="e">
        <f>SUM(O9:R9)</f>
        <v>#REF!</v>
      </c>
      <c r="T9" s="11"/>
      <c r="U9" s="11" t="e">
        <f>#REF!</f>
        <v>#REF!</v>
      </c>
      <c r="V9" s="11" t="e">
        <f>#REF!</f>
        <v>#REF!</v>
      </c>
      <c r="W9" s="24">
        <v>0</v>
      </c>
      <c r="X9" s="11" t="e">
        <f>#REF!</f>
        <v>#REF!</v>
      </c>
      <c r="Y9" s="11"/>
      <c r="Z9" s="11" t="e">
        <f>SUM(U9:Y9)</f>
        <v>#REF!</v>
      </c>
      <c r="AA9" s="11"/>
      <c r="AB9" s="11" t="e">
        <f>#REF!</f>
        <v>#REF!</v>
      </c>
      <c r="AC9" s="11" t="e">
        <f>#REF!</f>
        <v>#REF!</v>
      </c>
      <c r="AD9" s="11" t="e">
        <f>#REF!</f>
        <v>#REF!</v>
      </c>
      <c r="AE9" s="11" t="e">
        <f>#REF!</f>
        <v>#REF!</v>
      </c>
      <c r="AF9" s="11" t="e">
        <f>SUM(AB9:AE9)</f>
        <v>#REF!</v>
      </c>
      <c r="AG9" s="11"/>
      <c r="AH9" s="11" t="e">
        <f>#REF!</f>
        <v>#REF!</v>
      </c>
      <c r="AI9" s="11" t="e">
        <f>#REF!</f>
        <v>#REF!</v>
      </c>
      <c r="AJ9" s="11">
        <v>812648.1</v>
      </c>
      <c r="AK9" s="11" t="e">
        <f>SUM(AH9:AJ9)</f>
        <v>#REF!</v>
      </c>
      <c r="AL9" s="27" t="e">
        <f>SUM(AK9+AF9+Z9+S9+N9)</f>
        <v>#REF!</v>
      </c>
    </row>
    <row r="10" spans="1:38" x14ac:dyDescent="0.2">
      <c r="A10" s="5" t="s">
        <v>15</v>
      </c>
      <c r="B10" s="5" t="s">
        <v>16</v>
      </c>
      <c r="C10" s="11">
        <f>COCC!E10</f>
        <v>0</v>
      </c>
      <c r="D10" s="11">
        <f>PHM!E10</f>
        <v>0</v>
      </c>
      <c r="E10" s="11"/>
      <c r="F10" s="11" t="e">
        <f>#REF!</f>
        <v>#REF!</v>
      </c>
      <c r="G10" s="11" t="e">
        <f>#REF!</f>
        <v>#REF!</v>
      </c>
      <c r="H10" s="11" t="e">
        <f>#REF!</f>
        <v>#REF!</v>
      </c>
      <c r="I10" s="11" t="e">
        <f>#REF!</f>
        <v>#REF!</v>
      </c>
      <c r="J10" s="11" t="e">
        <f>#REF!</f>
        <v>#REF!</v>
      </c>
      <c r="K10" s="11" t="e">
        <f>#REF!</f>
        <v>#REF!</v>
      </c>
      <c r="L10" s="11" t="e">
        <f>#REF!</f>
        <v>#REF!</v>
      </c>
      <c r="M10" s="11"/>
      <c r="N10" s="11">
        <f t="shared" si="0"/>
        <v>0</v>
      </c>
      <c r="O10" s="11" t="e">
        <f>#REF!</f>
        <v>#REF!</v>
      </c>
      <c r="P10" s="11" t="e">
        <f>#REF!</f>
        <v>#REF!</v>
      </c>
      <c r="Q10" s="11" t="e">
        <f>#REF!</f>
        <v>#REF!</v>
      </c>
      <c r="R10" s="11" t="e">
        <f>#REF!</f>
        <v>#REF!</v>
      </c>
      <c r="S10" s="11" t="e">
        <f t="shared" ref="S10:S76" si="1">SUM(O10:R10)</f>
        <v>#REF!</v>
      </c>
      <c r="T10" s="11"/>
      <c r="U10" s="11" t="e">
        <f>#REF!</f>
        <v>#REF!</v>
      </c>
      <c r="V10" s="11" t="e">
        <f>#REF!</f>
        <v>#REF!</v>
      </c>
      <c r="W10" s="24">
        <v>0</v>
      </c>
      <c r="X10" s="11" t="e">
        <f>#REF!</f>
        <v>#REF!</v>
      </c>
      <c r="Y10" s="11"/>
      <c r="Z10" s="11" t="e">
        <f t="shared" ref="Z10:Z74" si="2">SUM(U10:Y10)</f>
        <v>#REF!</v>
      </c>
      <c r="AA10" s="11"/>
      <c r="AB10" s="11" t="e">
        <f>#REF!</f>
        <v>#REF!</v>
      </c>
      <c r="AC10" s="11" t="e">
        <f>#REF!</f>
        <v>#REF!</v>
      </c>
      <c r="AD10" s="11" t="e">
        <f>#REF!</f>
        <v>#REF!</v>
      </c>
      <c r="AE10" s="11" t="e">
        <f>#REF!</f>
        <v>#REF!</v>
      </c>
      <c r="AF10" s="11" t="e">
        <f t="shared" ref="AF10:AF74" si="3">SUM(AB10:AE10)</f>
        <v>#REF!</v>
      </c>
      <c r="AG10" s="11"/>
      <c r="AH10" s="11" t="e">
        <f>#REF!</f>
        <v>#REF!</v>
      </c>
      <c r="AI10" s="11" t="e">
        <f>#REF!</f>
        <v>#REF!</v>
      </c>
      <c r="AJ10" s="11"/>
      <c r="AK10" s="11" t="e">
        <f t="shared" ref="AK10:AK74" si="4">SUM(AH10:AJ10)</f>
        <v>#REF!</v>
      </c>
      <c r="AL10" s="27" t="e">
        <f t="shared" ref="AL10:AL73" si="5">SUM(AK10+AF10+Z10+S10+N10)</f>
        <v>#REF!</v>
      </c>
    </row>
    <row r="11" spans="1:38" x14ac:dyDescent="0.2">
      <c r="A11" s="5" t="s">
        <v>17</v>
      </c>
      <c r="B11" s="5" t="s">
        <v>18</v>
      </c>
      <c r="C11" s="11">
        <f>COCC!E11</f>
        <v>0</v>
      </c>
      <c r="D11" s="11">
        <f>PHM!E11</f>
        <v>0</v>
      </c>
      <c r="E11" s="11"/>
      <c r="F11" s="11" t="e">
        <f>#REF!</f>
        <v>#REF!</v>
      </c>
      <c r="G11" s="11" t="e">
        <f>#REF!</f>
        <v>#REF!</v>
      </c>
      <c r="H11" s="11" t="e">
        <f>#REF!</f>
        <v>#REF!</v>
      </c>
      <c r="I11" s="11" t="e">
        <f>#REF!</f>
        <v>#REF!</v>
      </c>
      <c r="J11" s="11" t="e">
        <f>#REF!</f>
        <v>#REF!</v>
      </c>
      <c r="K11" s="11" t="e">
        <f>#REF!</f>
        <v>#REF!</v>
      </c>
      <c r="L11" s="11" t="e">
        <f>#REF!</f>
        <v>#REF!</v>
      </c>
      <c r="M11" s="11"/>
      <c r="N11" s="11">
        <f t="shared" si="0"/>
        <v>0</v>
      </c>
      <c r="O11" s="11" t="e">
        <f>#REF!</f>
        <v>#REF!</v>
      </c>
      <c r="P11" s="11" t="e">
        <f>#REF!</f>
        <v>#REF!</v>
      </c>
      <c r="Q11" s="11" t="e">
        <f>#REF!</f>
        <v>#REF!</v>
      </c>
      <c r="R11" s="11" t="e">
        <f>#REF!</f>
        <v>#REF!</v>
      </c>
      <c r="S11" s="11" t="e">
        <f t="shared" si="1"/>
        <v>#REF!</v>
      </c>
      <c r="T11" s="11"/>
      <c r="U11" s="11" t="e">
        <f>#REF!</f>
        <v>#REF!</v>
      </c>
      <c r="V11" s="11" t="e">
        <f>#REF!</f>
        <v>#REF!</v>
      </c>
      <c r="W11" s="24">
        <v>0</v>
      </c>
      <c r="X11" s="11" t="e">
        <f>#REF!</f>
        <v>#REF!</v>
      </c>
      <c r="Y11" s="11" t="e">
        <f>#REF!</f>
        <v>#REF!</v>
      </c>
      <c r="Z11" s="11" t="e">
        <f t="shared" si="2"/>
        <v>#REF!</v>
      </c>
      <c r="AA11" s="11"/>
      <c r="AB11" s="11" t="e">
        <f>#REF!</f>
        <v>#REF!</v>
      </c>
      <c r="AC11" s="11" t="e">
        <f>#REF!</f>
        <v>#REF!</v>
      </c>
      <c r="AD11" s="11" t="e">
        <f>#REF!</f>
        <v>#REF!</v>
      </c>
      <c r="AE11" s="11" t="e">
        <f>#REF!</f>
        <v>#REF!</v>
      </c>
      <c r="AF11" s="11" t="e">
        <f t="shared" si="3"/>
        <v>#REF!</v>
      </c>
      <c r="AG11" s="11"/>
      <c r="AH11" s="11" t="e">
        <f>#REF!</f>
        <v>#REF!</v>
      </c>
      <c r="AI11" s="11" t="e">
        <f>#REF!</f>
        <v>#REF!</v>
      </c>
      <c r="AJ11" s="11"/>
      <c r="AK11" s="11" t="e">
        <f t="shared" si="4"/>
        <v>#REF!</v>
      </c>
      <c r="AL11" s="27" t="e">
        <f t="shared" si="5"/>
        <v>#REF!</v>
      </c>
    </row>
    <row r="12" spans="1:38" x14ac:dyDescent="0.2">
      <c r="A12" s="5" t="s">
        <v>19</v>
      </c>
      <c r="B12" s="5" t="s">
        <v>20</v>
      </c>
      <c r="C12" s="11">
        <f>COCC!E12</f>
        <v>0</v>
      </c>
      <c r="D12" s="11">
        <f>PHM!E12</f>
        <v>0</v>
      </c>
      <c r="E12" s="11"/>
      <c r="F12" s="11" t="e">
        <f>#REF!</f>
        <v>#REF!</v>
      </c>
      <c r="G12" s="11" t="e">
        <f>#REF!</f>
        <v>#REF!</v>
      </c>
      <c r="H12" s="11" t="e">
        <f>#REF!</f>
        <v>#REF!</v>
      </c>
      <c r="I12" s="11" t="e">
        <f>#REF!</f>
        <v>#REF!</v>
      </c>
      <c r="J12" s="11" t="e">
        <f>#REF!</f>
        <v>#REF!</v>
      </c>
      <c r="K12" s="11" t="e">
        <f>#REF!</f>
        <v>#REF!</v>
      </c>
      <c r="L12" s="11" t="e">
        <f>#REF!</f>
        <v>#REF!</v>
      </c>
      <c r="M12" s="11"/>
      <c r="N12" s="11">
        <f t="shared" si="0"/>
        <v>0</v>
      </c>
      <c r="O12" s="11" t="e">
        <f>#REF!</f>
        <v>#REF!</v>
      </c>
      <c r="P12" s="11" t="e">
        <f>#REF!</f>
        <v>#REF!</v>
      </c>
      <c r="Q12" s="11" t="e">
        <f>#REF!</f>
        <v>#REF!</v>
      </c>
      <c r="R12" s="11" t="e">
        <f>#REF!</f>
        <v>#REF!</v>
      </c>
      <c r="S12" s="11" t="e">
        <f t="shared" si="1"/>
        <v>#REF!</v>
      </c>
      <c r="T12" s="11"/>
      <c r="U12" s="11" t="e">
        <f>#REF!</f>
        <v>#REF!</v>
      </c>
      <c r="V12" s="11" t="e">
        <f>#REF!</f>
        <v>#REF!</v>
      </c>
      <c r="W12" s="24">
        <v>0</v>
      </c>
      <c r="X12" s="11" t="e">
        <f>#REF!</f>
        <v>#REF!</v>
      </c>
      <c r="Y12" s="11"/>
      <c r="Z12" s="11" t="e">
        <f t="shared" si="2"/>
        <v>#REF!</v>
      </c>
      <c r="AA12" s="11"/>
      <c r="AB12" s="11" t="e">
        <f>#REF!</f>
        <v>#REF!</v>
      </c>
      <c r="AC12" s="11" t="e">
        <f>#REF!</f>
        <v>#REF!</v>
      </c>
      <c r="AD12" s="11" t="e">
        <f>#REF!</f>
        <v>#REF!</v>
      </c>
      <c r="AE12" s="11" t="e">
        <f>#REF!</f>
        <v>#REF!</v>
      </c>
      <c r="AF12" s="11" t="e">
        <f t="shared" si="3"/>
        <v>#REF!</v>
      </c>
      <c r="AG12" s="11"/>
      <c r="AH12" s="11" t="e">
        <f>#REF!</f>
        <v>#REF!</v>
      </c>
      <c r="AI12" s="11" t="e">
        <f>#REF!</f>
        <v>#REF!</v>
      </c>
      <c r="AJ12" s="11"/>
      <c r="AK12" s="11" t="e">
        <f t="shared" si="4"/>
        <v>#REF!</v>
      </c>
      <c r="AL12" s="27" t="e">
        <f t="shared" si="5"/>
        <v>#REF!</v>
      </c>
    </row>
    <row r="13" spans="1:38" x14ac:dyDescent="0.2">
      <c r="A13" s="5" t="s">
        <v>21</v>
      </c>
      <c r="B13" s="5" t="s">
        <v>22</v>
      </c>
      <c r="C13" s="11">
        <f>COCC!E13</f>
        <v>0</v>
      </c>
      <c r="D13" s="11">
        <f>PHM!E13</f>
        <v>0</v>
      </c>
      <c r="E13" s="11"/>
      <c r="F13" s="11" t="e">
        <f>#REF!</f>
        <v>#REF!</v>
      </c>
      <c r="G13" s="11" t="e">
        <f>#REF!</f>
        <v>#REF!</v>
      </c>
      <c r="H13" s="11" t="e">
        <f>#REF!</f>
        <v>#REF!</v>
      </c>
      <c r="I13" s="11" t="e">
        <f>#REF!</f>
        <v>#REF!</v>
      </c>
      <c r="J13" s="11" t="e">
        <f>#REF!</f>
        <v>#REF!</v>
      </c>
      <c r="K13" s="11" t="e">
        <f>#REF!</f>
        <v>#REF!</v>
      </c>
      <c r="L13" s="11" t="e">
        <f>#REF!</f>
        <v>#REF!</v>
      </c>
      <c r="M13" s="11"/>
      <c r="N13" s="11">
        <f t="shared" si="0"/>
        <v>0</v>
      </c>
      <c r="O13" s="11" t="e">
        <f>#REF!</f>
        <v>#REF!</v>
      </c>
      <c r="P13" s="11" t="e">
        <f>#REF!</f>
        <v>#REF!</v>
      </c>
      <c r="Q13" s="11" t="e">
        <f>#REF!</f>
        <v>#REF!</v>
      </c>
      <c r="R13" s="11" t="e">
        <f>#REF!</f>
        <v>#REF!</v>
      </c>
      <c r="S13" s="11" t="e">
        <f t="shared" si="1"/>
        <v>#REF!</v>
      </c>
      <c r="T13" s="11"/>
      <c r="U13" s="11" t="e">
        <f>#REF!</f>
        <v>#REF!</v>
      </c>
      <c r="V13" s="11" t="e">
        <f>#REF!</f>
        <v>#REF!</v>
      </c>
      <c r="W13" s="24">
        <v>0</v>
      </c>
      <c r="X13" s="11" t="e">
        <f>#REF!</f>
        <v>#REF!</v>
      </c>
      <c r="Y13" s="11"/>
      <c r="Z13" s="11" t="e">
        <f t="shared" si="2"/>
        <v>#REF!</v>
      </c>
      <c r="AA13" s="11"/>
      <c r="AB13" s="11" t="e">
        <f>#REF!</f>
        <v>#REF!</v>
      </c>
      <c r="AC13" s="11" t="e">
        <f>#REF!</f>
        <v>#REF!</v>
      </c>
      <c r="AD13" s="11" t="e">
        <f>#REF!</f>
        <v>#REF!</v>
      </c>
      <c r="AE13" s="11" t="e">
        <f>#REF!</f>
        <v>#REF!</v>
      </c>
      <c r="AF13" s="11" t="e">
        <f t="shared" si="3"/>
        <v>#REF!</v>
      </c>
      <c r="AG13" s="11"/>
      <c r="AH13" s="11" t="e">
        <f>#REF!</f>
        <v>#REF!</v>
      </c>
      <c r="AI13" s="11" t="e">
        <f>#REF!</f>
        <v>#REF!</v>
      </c>
      <c r="AJ13" s="11"/>
      <c r="AK13" s="11" t="e">
        <f t="shared" si="4"/>
        <v>#REF!</v>
      </c>
      <c r="AL13" s="27" t="e">
        <f t="shared" si="5"/>
        <v>#REF!</v>
      </c>
    </row>
    <row r="14" spans="1:38" x14ac:dyDescent="0.2">
      <c r="A14" s="5" t="s">
        <v>23</v>
      </c>
      <c r="B14" s="5" t="s">
        <v>24</v>
      </c>
      <c r="C14" s="11">
        <f>COCC!E14</f>
        <v>0</v>
      </c>
      <c r="D14" s="11">
        <f>PHM!E14</f>
        <v>0</v>
      </c>
      <c r="E14" s="11"/>
      <c r="F14" s="11" t="e">
        <f>#REF!</f>
        <v>#REF!</v>
      </c>
      <c r="G14" s="11" t="e">
        <f>#REF!</f>
        <v>#REF!</v>
      </c>
      <c r="H14" s="11" t="e">
        <f>#REF!</f>
        <v>#REF!</v>
      </c>
      <c r="I14" s="11" t="e">
        <f>#REF!</f>
        <v>#REF!</v>
      </c>
      <c r="J14" s="11" t="e">
        <f>#REF!</f>
        <v>#REF!</v>
      </c>
      <c r="K14" s="11" t="e">
        <f>#REF!</f>
        <v>#REF!</v>
      </c>
      <c r="L14" s="11" t="e">
        <f>#REF!</f>
        <v>#REF!</v>
      </c>
      <c r="M14" s="11"/>
      <c r="N14" s="11">
        <f t="shared" si="0"/>
        <v>0</v>
      </c>
      <c r="O14" s="11" t="e">
        <f>#REF!</f>
        <v>#REF!</v>
      </c>
      <c r="P14" s="11" t="e">
        <f>#REF!</f>
        <v>#REF!</v>
      </c>
      <c r="Q14" s="11" t="e">
        <f>#REF!</f>
        <v>#REF!</v>
      </c>
      <c r="R14" s="11" t="e">
        <f>#REF!</f>
        <v>#REF!</v>
      </c>
      <c r="S14" s="11" t="e">
        <f t="shared" si="1"/>
        <v>#REF!</v>
      </c>
      <c r="T14" s="11"/>
      <c r="U14" s="11" t="e">
        <f>#REF!</f>
        <v>#REF!</v>
      </c>
      <c r="V14" s="11" t="e">
        <f>#REF!</f>
        <v>#REF!</v>
      </c>
      <c r="W14" s="24">
        <v>0</v>
      </c>
      <c r="X14" s="11" t="e">
        <f>#REF!</f>
        <v>#REF!</v>
      </c>
      <c r="Y14" s="11"/>
      <c r="Z14" s="11" t="e">
        <f t="shared" si="2"/>
        <v>#REF!</v>
      </c>
      <c r="AA14" s="11"/>
      <c r="AB14" s="11">
        <v>0</v>
      </c>
      <c r="AC14" s="11" t="e">
        <f>#REF!</f>
        <v>#REF!</v>
      </c>
      <c r="AD14" s="11" t="e">
        <f>#REF!</f>
        <v>#REF!</v>
      </c>
      <c r="AE14" s="11" t="e">
        <f>#REF!</f>
        <v>#REF!</v>
      </c>
      <c r="AF14" s="11" t="e">
        <f t="shared" si="3"/>
        <v>#REF!</v>
      </c>
      <c r="AG14" s="11"/>
      <c r="AH14" s="11" t="e">
        <f>#REF!</f>
        <v>#REF!</v>
      </c>
      <c r="AI14" s="11" t="e">
        <f>#REF!</f>
        <v>#REF!</v>
      </c>
      <c r="AJ14" s="11"/>
      <c r="AK14" s="11" t="e">
        <f t="shared" si="4"/>
        <v>#REF!</v>
      </c>
      <c r="AL14" s="27" t="e">
        <f t="shared" si="5"/>
        <v>#REF!</v>
      </c>
    </row>
    <row r="15" spans="1:38" x14ac:dyDescent="0.2">
      <c r="A15" s="5" t="s">
        <v>25</v>
      </c>
      <c r="B15" s="5" t="s">
        <v>26</v>
      </c>
      <c r="C15" s="11">
        <f>COCC!E15</f>
        <v>0</v>
      </c>
      <c r="D15" s="11">
        <f>PHM!E15</f>
        <v>0</v>
      </c>
      <c r="E15" s="11"/>
      <c r="F15" s="11" t="e">
        <f>#REF!</f>
        <v>#REF!</v>
      </c>
      <c r="G15" s="11" t="e">
        <f>#REF!</f>
        <v>#REF!</v>
      </c>
      <c r="H15" s="11" t="e">
        <f>#REF!</f>
        <v>#REF!</v>
      </c>
      <c r="I15" s="11" t="e">
        <f>#REF!</f>
        <v>#REF!</v>
      </c>
      <c r="J15" s="11" t="e">
        <f>#REF!</f>
        <v>#REF!</v>
      </c>
      <c r="K15" s="11" t="e">
        <f>#REF!</f>
        <v>#REF!</v>
      </c>
      <c r="L15" s="11" t="e">
        <f>#REF!</f>
        <v>#REF!</v>
      </c>
      <c r="M15" s="11"/>
      <c r="N15" s="11">
        <f t="shared" si="0"/>
        <v>0</v>
      </c>
      <c r="O15" s="11" t="e">
        <f>#REF!</f>
        <v>#REF!</v>
      </c>
      <c r="P15" s="11" t="e">
        <f>#REF!</f>
        <v>#REF!</v>
      </c>
      <c r="Q15" s="11" t="e">
        <f>#REF!</f>
        <v>#REF!</v>
      </c>
      <c r="R15" s="11" t="e">
        <f>#REF!</f>
        <v>#REF!</v>
      </c>
      <c r="S15" s="11" t="e">
        <f t="shared" si="1"/>
        <v>#REF!</v>
      </c>
      <c r="T15" s="11"/>
      <c r="U15" s="11" t="e">
        <f>#REF!</f>
        <v>#REF!</v>
      </c>
      <c r="V15" s="11" t="e">
        <f>#REF!</f>
        <v>#REF!</v>
      </c>
      <c r="W15" s="24">
        <v>0</v>
      </c>
      <c r="X15" s="11" t="e">
        <f>#REF!</f>
        <v>#REF!</v>
      </c>
      <c r="Y15" s="11"/>
      <c r="Z15" s="11" t="e">
        <f t="shared" si="2"/>
        <v>#REF!</v>
      </c>
      <c r="AA15" s="11"/>
      <c r="AB15" s="11" t="e">
        <f>#REF!</f>
        <v>#REF!</v>
      </c>
      <c r="AC15" s="11" t="e">
        <f>#REF!</f>
        <v>#REF!</v>
      </c>
      <c r="AD15" s="11" t="e">
        <f>#REF!</f>
        <v>#REF!</v>
      </c>
      <c r="AE15" s="11" t="e">
        <f>#REF!</f>
        <v>#REF!</v>
      </c>
      <c r="AF15" s="11" t="e">
        <f t="shared" si="3"/>
        <v>#REF!</v>
      </c>
      <c r="AG15" s="11"/>
      <c r="AH15" s="11" t="e">
        <f>#REF!</f>
        <v>#REF!</v>
      </c>
      <c r="AI15" s="11" t="e">
        <f>#REF!</f>
        <v>#REF!</v>
      </c>
      <c r="AJ15" s="11"/>
      <c r="AK15" s="11" t="e">
        <f t="shared" si="4"/>
        <v>#REF!</v>
      </c>
      <c r="AL15" s="27" t="e">
        <f t="shared" si="5"/>
        <v>#REF!</v>
      </c>
    </row>
    <row r="16" spans="1:38" x14ac:dyDescent="0.2">
      <c r="A16" s="5" t="s">
        <v>27</v>
      </c>
      <c r="B16" s="5" t="s">
        <v>28</v>
      </c>
      <c r="C16" s="11">
        <f>COCC!E16</f>
        <v>0</v>
      </c>
      <c r="D16" s="11">
        <f>PHM!E16</f>
        <v>0</v>
      </c>
      <c r="E16" s="11"/>
      <c r="F16" s="11" t="e">
        <f>#REF!</f>
        <v>#REF!</v>
      </c>
      <c r="G16" s="11" t="e">
        <f>#REF!</f>
        <v>#REF!</v>
      </c>
      <c r="H16" s="11" t="e">
        <f>#REF!</f>
        <v>#REF!</v>
      </c>
      <c r="I16" s="11" t="e">
        <f>#REF!</f>
        <v>#REF!</v>
      </c>
      <c r="J16" s="11" t="e">
        <f>#REF!</f>
        <v>#REF!</v>
      </c>
      <c r="K16" s="11" t="e">
        <f>#REF!</f>
        <v>#REF!</v>
      </c>
      <c r="L16" s="11" t="e">
        <f>#REF!</f>
        <v>#REF!</v>
      </c>
      <c r="M16" s="11"/>
      <c r="N16" s="11">
        <f t="shared" si="0"/>
        <v>0</v>
      </c>
      <c r="O16" s="11" t="e">
        <f>#REF!</f>
        <v>#REF!</v>
      </c>
      <c r="P16" s="11" t="e">
        <f>#REF!</f>
        <v>#REF!</v>
      </c>
      <c r="Q16" s="11" t="e">
        <f>#REF!</f>
        <v>#REF!</v>
      </c>
      <c r="R16" s="11" t="e">
        <f>#REF!</f>
        <v>#REF!</v>
      </c>
      <c r="S16" s="11" t="e">
        <f t="shared" si="1"/>
        <v>#REF!</v>
      </c>
      <c r="T16" s="11"/>
      <c r="U16" s="11" t="e">
        <f>#REF!</f>
        <v>#REF!</v>
      </c>
      <c r="V16" s="11" t="e">
        <f>#REF!</f>
        <v>#REF!</v>
      </c>
      <c r="W16" s="24">
        <v>0</v>
      </c>
      <c r="X16" s="11" t="e">
        <f>#REF!</f>
        <v>#REF!</v>
      </c>
      <c r="Y16" s="11"/>
      <c r="Z16" s="11" t="e">
        <f t="shared" si="2"/>
        <v>#REF!</v>
      </c>
      <c r="AA16" s="11"/>
      <c r="AB16" s="11" t="e">
        <f>#REF!</f>
        <v>#REF!</v>
      </c>
      <c r="AC16" s="11" t="e">
        <f>#REF!</f>
        <v>#REF!</v>
      </c>
      <c r="AD16" s="11" t="e">
        <f>#REF!</f>
        <v>#REF!</v>
      </c>
      <c r="AE16" s="11" t="e">
        <f>#REF!</f>
        <v>#REF!</v>
      </c>
      <c r="AF16" s="11" t="e">
        <f t="shared" si="3"/>
        <v>#REF!</v>
      </c>
      <c r="AG16" s="11"/>
      <c r="AH16" s="11" t="e">
        <f>#REF!</f>
        <v>#REF!</v>
      </c>
      <c r="AI16" s="11" t="e">
        <f>#REF!</f>
        <v>#REF!</v>
      </c>
      <c r="AJ16" s="11"/>
      <c r="AK16" s="11" t="e">
        <f t="shared" si="4"/>
        <v>#REF!</v>
      </c>
      <c r="AL16" s="27" t="e">
        <f t="shared" si="5"/>
        <v>#REF!</v>
      </c>
    </row>
    <row r="17" spans="1:40" x14ac:dyDescent="0.2">
      <c r="A17" s="5" t="s">
        <v>29</v>
      </c>
      <c r="B17" s="5" t="s">
        <v>30</v>
      </c>
      <c r="C17" s="11">
        <f>COCC!E17</f>
        <v>0</v>
      </c>
      <c r="D17" s="11">
        <f>PHM!E17</f>
        <v>0</v>
      </c>
      <c r="E17" s="11"/>
      <c r="F17" s="11" t="e">
        <f>#REF!</f>
        <v>#REF!</v>
      </c>
      <c r="G17" s="11" t="e">
        <f>#REF!</f>
        <v>#REF!</v>
      </c>
      <c r="H17" s="11" t="e">
        <f>#REF!</f>
        <v>#REF!</v>
      </c>
      <c r="I17" s="11" t="e">
        <f>#REF!</f>
        <v>#REF!</v>
      </c>
      <c r="J17" s="11" t="e">
        <f>#REF!</f>
        <v>#REF!</v>
      </c>
      <c r="K17" s="11" t="e">
        <f>#REF!</f>
        <v>#REF!</v>
      </c>
      <c r="L17" s="11" t="e">
        <f>#REF!</f>
        <v>#REF!</v>
      </c>
      <c r="M17" s="11"/>
      <c r="N17" s="11">
        <f t="shared" si="0"/>
        <v>0</v>
      </c>
      <c r="O17" s="11" t="e">
        <f>#REF!</f>
        <v>#REF!</v>
      </c>
      <c r="P17" s="11" t="e">
        <f>#REF!</f>
        <v>#REF!</v>
      </c>
      <c r="Q17" s="11" t="e">
        <f>#REF!</f>
        <v>#REF!</v>
      </c>
      <c r="R17" s="11" t="e">
        <f>#REF!</f>
        <v>#REF!</v>
      </c>
      <c r="S17" s="11" t="e">
        <f t="shared" si="1"/>
        <v>#REF!</v>
      </c>
      <c r="T17" s="11"/>
      <c r="U17" s="11" t="e">
        <f>#REF!</f>
        <v>#REF!</v>
      </c>
      <c r="V17" s="11" t="e">
        <f>#REF!</f>
        <v>#REF!</v>
      </c>
      <c r="W17" s="24">
        <v>0</v>
      </c>
      <c r="X17" s="11" t="e">
        <f>#REF!</f>
        <v>#REF!</v>
      </c>
      <c r="Y17" s="11"/>
      <c r="Z17" s="11" t="e">
        <f t="shared" si="2"/>
        <v>#REF!</v>
      </c>
      <c r="AA17" s="11"/>
      <c r="AB17" s="11" t="e">
        <f>#REF!</f>
        <v>#REF!</v>
      </c>
      <c r="AC17" s="11" t="e">
        <f>#REF!</f>
        <v>#REF!</v>
      </c>
      <c r="AD17" s="11" t="e">
        <f>#REF!</f>
        <v>#REF!</v>
      </c>
      <c r="AE17" s="11" t="e">
        <f>#REF!</f>
        <v>#REF!</v>
      </c>
      <c r="AF17" s="11" t="e">
        <f t="shared" si="3"/>
        <v>#REF!</v>
      </c>
      <c r="AG17" s="11"/>
      <c r="AH17" s="11" t="e">
        <f>#REF!</f>
        <v>#REF!</v>
      </c>
      <c r="AI17" s="11" t="e">
        <f>#REF!</f>
        <v>#REF!</v>
      </c>
      <c r="AJ17" s="11"/>
      <c r="AK17" s="11" t="e">
        <f t="shared" si="4"/>
        <v>#REF!</v>
      </c>
      <c r="AL17" s="27" t="e">
        <f t="shared" si="5"/>
        <v>#REF!</v>
      </c>
    </row>
    <row r="18" spans="1:40" x14ac:dyDescent="0.2">
      <c r="A18" s="5" t="s">
        <v>31</v>
      </c>
      <c r="B18" s="5" t="s">
        <v>32</v>
      </c>
      <c r="C18" s="11">
        <f>COCC!E18</f>
        <v>0</v>
      </c>
      <c r="D18" s="11">
        <f>PHM!E18</f>
        <v>0</v>
      </c>
      <c r="E18" s="11"/>
      <c r="F18" s="11" t="e">
        <f>#REF!</f>
        <v>#REF!</v>
      </c>
      <c r="G18" s="11" t="e">
        <f>#REF!</f>
        <v>#REF!</v>
      </c>
      <c r="H18" s="11" t="e">
        <f>#REF!</f>
        <v>#REF!</v>
      </c>
      <c r="I18" s="11" t="e">
        <f>#REF!</f>
        <v>#REF!</v>
      </c>
      <c r="J18" s="11" t="e">
        <f>#REF!</f>
        <v>#REF!</v>
      </c>
      <c r="K18" s="11" t="e">
        <f>#REF!</f>
        <v>#REF!</v>
      </c>
      <c r="L18" s="11" t="e">
        <f>#REF!</f>
        <v>#REF!</v>
      </c>
      <c r="M18" s="11"/>
      <c r="N18" s="11">
        <f t="shared" si="0"/>
        <v>0</v>
      </c>
      <c r="O18" s="11" t="e">
        <f>#REF!</f>
        <v>#REF!</v>
      </c>
      <c r="P18" s="11" t="e">
        <f>#REF!</f>
        <v>#REF!</v>
      </c>
      <c r="Q18" s="11" t="e">
        <f>#REF!</f>
        <v>#REF!</v>
      </c>
      <c r="R18" s="11" t="e">
        <f>#REF!</f>
        <v>#REF!</v>
      </c>
      <c r="S18" s="11" t="e">
        <f t="shared" si="1"/>
        <v>#REF!</v>
      </c>
      <c r="T18" s="11"/>
      <c r="U18" s="11" t="e">
        <f>#REF!</f>
        <v>#REF!</v>
      </c>
      <c r="V18" s="11" t="e">
        <f>#REF!</f>
        <v>#REF!</v>
      </c>
      <c r="W18" s="24">
        <v>0</v>
      </c>
      <c r="X18" s="11" t="e">
        <f>#REF!</f>
        <v>#REF!</v>
      </c>
      <c r="Y18" s="11"/>
      <c r="Z18" s="11" t="e">
        <f t="shared" si="2"/>
        <v>#REF!</v>
      </c>
      <c r="AA18" s="11"/>
      <c r="AB18" s="11" t="e">
        <f>#REF!</f>
        <v>#REF!</v>
      </c>
      <c r="AC18" s="11" t="e">
        <f>#REF!</f>
        <v>#REF!</v>
      </c>
      <c r="AD18" s="11" t="e">
        <f>#REF!</f>
        <v>#REF!</v>
      </c>
      <c r="AE18" s="11" t="e">
        <f>#REF!</f>
        <v>#REF!</v>
      </c>
      <c r="AF18" s="11" t="e">
        <f t="shared" si="3"/>
        <v>#REF!</v>
      </c>
      <c r="AG18" s="11"/>
      <c r="AH18" s="11" t="e">
        <f>#REF!</f>
        <v>#REF!</v>
      </c>
      <c r="AI18" s="11" t="e">
        <f>#REF!</f>
        <v>#REF!</v>
      </c>
      <c r="AJ18" s="11">
        <v>818909</v>
      </c>
      <c r="AK18" s="11" t="e">
        <f t="shared" si="4"/>
        <v>#REF!</v>
      </c>
      <c r="AL18" s="27" t="e">
        <f t="shared" si="5"/>
        <v>#REF!</v>
      </c>
    </row>
    <row r="19" spans="1:40" x14ac:dyDescent="0.2">
      <c r="A19" s="5"/>
      <c r="B19" s="5" t="s">
        <v>729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>
        <f t="shared" si="1"/>
        <v>0</v>
      </c>
      <c r="T19" s="11"/>
      <c r="U19" s="11"/>
      <c r="V19" s="11"/>
      <c r="W19" s="24">
        <v>0</v>
      </c>
      <c r="X19" s="11"/>
      <c r="Y19" s="11"/>
      <c r="Z19" s="11">
        <f t="shared" si="2"/>
        <v>0</v>
      </c>
      <c r="AA19" s="11"/>
      <c r="AB19" s="11">
        <v>-299549</v>
      </c>
      <c r="AC19" s="11"/>
      <c r="AD19" s="11"/>
      <c r="AE19" s="11"/>
      <c r="AF19" s="11">
        <f t="shared" si="3"/>
        <v>-299549</v>
      </c>
      <c r="AG19" s="11"/>
      <c r="AH19" s="11"/>
      <c r="AI19" s="11"/>
      <c r="AJ19" s="11"/>
      <c r="AK19" s="11">
        <f t="shared" si="4"/>
        <v>0</v>
      </c>
      <c r="AL19" s="27">
        <f t="shared" si="5"/>
        <v>-299549</v>
      </c>
    </row>
    <row r="20" spans="1:40" x14ac:dyDescent="0.2">
      <c r="A20" s="5" t="s">
        <v>33</v>
      </c>
      <c r="B20" s="5" t="s">
        <v>34</v>
      </c>
      <c r="C20" s="31">
        <f>COCC!E19</f>
        <v>0</v>
      </c>
      <c r="D20" s="31">
        <f>PHM!E19</f>
        <v>0</v>
      </c>
      <c r="E20" s="31"/>
      <c r="F20" s="31" t="e">
        <f>#REF!</f>
        <v>#REF!</v>
      </c>
      <c r="G20" s="31" t="e">
        <f>#REF!</f>
        <v>#REF!</v>
      </c>
      <c r="H20" s="31" t="e">
        <f>#REF!</f>
        <v>#REF!</v>
      </c>
      <c r="I20" s="31" t="e">
        <f>#REF!</f>
        <v>#REF!</v>
      </c>
      <c r="J20" s="31" t="e">
        <f>#REF!</f>
        <v>#REF!</v>
      </c>
      <c r="K20" s="31" t="e">
        <f>#REF!</f>
        <v>#REF!</v>
      </c>
      <c r="L20" s="31" t="e">
        <f>#REF!</f>
        <v>#REF!</v>
      </c>
      <c r="M20" s="31"/>
      <c r="N20" s="31">
        <f>SUM(C20:D20)</f>
        <v>0</v>
      </c>
      <c r="O20" s="31" t="e">
        <f>#REF!</f>
        <v>#REF!</v>
      </c>
      <c r="P20" s="31" t="e">
        <f>#REF!</f>
        <v>#REF!</v>
      </c>
      <c r="Q20" s="31" t="e">
        <f>#REF!</f>
        <v>#REF!</v>
      </c>
      <c r="R20" s="31" t="e">
        <f>#REF!</f>
        <v>#REF!</v>
      </c>
      <c r="S20" s="31" t="e">
        <f t="shared" si="1"/>
        <v>#REF!</v>
      </c>
      <c r="T20" s="31"/>
      <c r="U20" s="31" t="e">
        <f>#REF!</f>
        <v>#REF!</v>
      </c>
      <c r="V20" s="31" t="e">
        <f>#REF!</f>
        <v>#REF!</v>
      </c>
      <c r="W20" s="31">
        <v>0</v>
      </c>
      <c r="X20" s="31" t="e">
        <f>#REF!</f>
        <v>#REF!</v>
      </c>
      <c r="Y20" s="31"/>
      <c r="Z20" s="31" t="e">
        <f t="shared" si="2"/>
        <v>#REF!</v>
      </c>
      <c r="AA20" s="31"/>
      <c r="AB20" s="31" t="e">
        <f>#REF!</f>
        <v>#REF!</v>
      </c>
      <c r="AC20" s="31" t="e">
        <f>#REF!</f>
        <v>#REF!</v>
      </c>
      <c r="AD20" s="31" t="e">
        <f>#REF!</f>
        <v>#REF!</v>
      </c>
      <c r="AE20" s="31" t="e">
        <f>#REF!</f>
        <v>#REF!</v>
      </c>
      <c r="AF20" s="31" t="e">
        <f t="shared" si="3"/>
        <v>#REF!</v>
      </c>
      <c r="AG20" s="31"/>
      <c r="AH20" s="31" t="e">
        <f>#REF!</f>
        <v>#REF!</v>
      </c>
      <c r="AI20" s="31" t="e">
        <f>#REF!</f>
        <v>#REF!</v>
      </c>
      <c r="AJ20" s="31">
        <v>-8158</v>
      </c>
      <c r="AK20" s="31" t="e">
        <f t="shared" si="4"/>
        <v>#REF!</v>
      </c>
      <c r="AL20" s="35" t="e">
        <f t="shared" si="5"/>
        <v>#REF!</v>
      </c>
    </row>
    <row r="21" spans="1:40" hidden="1" x14ac:dyDescent="0.2">
      <c r="A21" s="5" t="s">
        <v>35</v>
      </c>
      <c r="B21" s="5" t="s">
        <v>36</v>
      </c>
      <c r="C21" s="11">
        <f>COCC!E20</f>
        <v>0</v>
      </c>
      <c r="D21" s="11">
        <f>PHM!E20</f>
        <v>0</v>
      </c>
      <c r="E21" s="11"/>
      <c r="F21" s="11" t="e">
        <f>#REF!</f>
        <v>#REF!</v>
      </c>
      <c r="G21" s="11" t="e">
        <f>#REF!</f>
        <v>#REF!</v>
      </c>
      <c r="H21" s="11" t="e">
        <f>#REF!</f>
        <v>#REF!</v>
      </c>
      <c r="I21" s="11" t="e">
        <f>#REF!</f>
        <v>#REF!</v>
      </c>
      <c r="J21" s="11" t="e">
        <f>#REF!</f>
        <v>#REF!</v>
      </c>
      <c r="K21" s="11" t="e">
        <f>#REF!</f>
        <v>#REF!</v>
      </c>
      <c r="L21" s="11" t="e">
        <f>#REF!</f>
        <v>#REF!</v>
      </c>
      <c r="M21" s="11"/>
      <c r="N21" s="11"/>
      <c r="O21" s="11" t="e">
        <f>#REF!</f>
        <v>#REF!</v>
      </c>
      <c r="P21" s="11" t="e">
        <f>#REF!</f>
        <v>#REF!</v>
      </c>
      <c r="Q21" s="11" t="e">
        <f>#REF!</f>
        <v>#REF!</v>
      </c>
      <c r="R21" s="11" t="e">
        <f>#REF!</f>
        <v>#REF!</v>
      </c>
      <c r="S21" s="11" t="e">
        <f t="shared" si="1"/>
        <v>#REF!</v>
      </c>
      <c r="T21" s="11"/>
      <c r="U21" s="11" t="e">
        <f>#REF!</f>
        <v>#REF!</v>
      </c>
      <c r="V21" s="11" t="e">
        <f>#REF!</f>
        <v>#REF!</v>
      </c>
      <c r="W21" s="11"/>
      <c r="X21" s="11" t="e">
        <f>#REF!</f>
        <v>#REF!</v>
      </c>
      <c r="Y21" s="11"/>
      <c r="Z21" s="11" t="e">
        <f t="shared" si="2"/>
        <v>#REF!</v>
      </c>
      <c r="AA21" s="11"/>
      <c r="AB21" s="11" t="e">
        <f>#REF!</f>
        <v>#REF!</v>
      </c>
      <c r="AC21" s="11" t="e">
        <f>#REF!</f>
        <v>#REF!</v>
      </c>
      <c r="AD21" s="11" t="e">
        <f>#REF!</f>
        <v>#REF!</v>
      </c>
      <c r="AE21" s="11" t="e">
        <f>#REF!</f>
        <v>#REF!</v>
      </c>
      <c r="AF21" s="11" t="e">
        <f t="shared" si="3"/>
        <v>#REF!</v>
      </c>
      <c r="AG21" s="11"/>
      <c r="AH21" s="11" t="e">
        <f>#REF!</f>
        <v>#REF!</v>
      </c>
      <c r="AI21" s="11" t="e">
        <f>#REF!</f>
        <v>#REF!</v>
      </c>
      <c r="AJ21" s="11"/>
      <c r="AK21" s="11" t="e">
        <f t="shared" si="4"/>
        <v>#REF!</v>
      </c>
      <c r="AL21" s="27" t="e">
        <f t="shared" si="5"/>
        <v>#REF!</v>
      </c>
    </row>
    <row r="22" spans="1:40" hidden="1" x14ac:dyDescent="0.2">
      <c r="A22" s="5" t="s">
        <v>37</v>
      </c>
      <c r="B22" s="5" t="s">
        <v>38</v>
      </c>
      <c r="C22" s="11">
        <f>COCC!E21</f>
        <v>0</v>
      </c>
      <c r="D22" s="11">
        <f>PHM!E21</f>
        <v>0</v>
      </c>
      <c r="E22" s="11"/>
      <c r="F22" s="11" t="e">
        <f>#REF!</f>
        <v>#REF!</v>
      </c>
      <c r="G22" s="11" t="e">
        <f>#REF!</f>
        <v>#REF!</v>
      </c>
      <c r="H22" s="11" t="e">
        <f>#REF!</f>
        <v>#REF!</v>
      </c>
      <c r="I22" s="11" t="e">
        <f>#REF!</f>
        <v>#REF!</v>
      </c>
      <c r="J22" s="11" t="e">
        <f>#REF!</f>
        <v>#REF!</v>
      </c>
      <c r="K22" s="11" t="e">
        <f>#REF!</f>
        <v>#REF!</v>
      </c>
      <c r="L22" s="11" t="e">
        <f>#REF!</f>
        <v>#REF!</v>
      </c>
      <c r="M22" s="11"/>
      <c r="N22" s="11"/>
      <c r="O22" s="11" t="e">
        <f>#REF!</f>
        <v>#REF!</v>
      </c>
      <c r="P22" s="11" t="e">
        <f>#REF!</f>
        <v>#REF!</v>
      </c>
      <c r="Q22" s="11" t="e">
        <f>#REF!</f>
        <v>#REF!</v>
      </c>
      <c r="R22" s="11" t="e">
        <f>#REF!</f>
        <v>#REF!</v>
      </c>
      <c r="S22" s="11" t="e">
        <f t="shared" si="1"/>
        <v>#REF!</v>
      </c>
      <c r="T22" s="11"/>
      <c r="U22" s="11" t="e">
        <f>#REF!</f>
        <v>#REF!</v>
      </c>
      <c r="V22" s="11" t="e">
        <f>#REF!</f>
        <v>#REF!</v>
      </c>
      <c r="W22" s="11"/>
      <c r="X22" s="11" t="e">
        <f>#REF!</f>
        <v>#REF!</v>
      </c>
      <c r="Y22" s="11"/>
      <c r="Z22" s="11" t="e">
        <f t="shared" si="2"/>
        <v>#REF!</v>
      </c>
      <c r="AA22" s="11"/>
      <c r="AB22" s="11" t="e">
        <f>#REF!</f>
        <v>#REF!</v>
      </c>
      <c r="AC22" s="11" t="e">
        <f>#REF!</f>
        <v>#REF!</v>
      </c>
      <c r="AD22" s="11" t="e">
        <f>#REF!</f>
        <v>#REF!</v>
      </c>
      <c r="AE22" s="11" t="e">
        <f>#REF!</f>
        <v>#REF!</v>
      </c>
      <c r="AF22" s="11" t="e">
        <f t="shared" si="3"/>
        <v>#REF!</v>
      </c>
      <c r="AG22" s="11"/>
      <c r="AH22" s="11" t="e">
        <f>#REF!</f>
        <v>#REF!</v>
      </c>
      <c r="AI22" s="11" t="e">
        <f>#REF!</f>
        <v>#REF!</v>
      </c>
      <c r="AJ22" s="11"/>
      <c r="AK22" s="11" t="e">
        <f t="shared" si="4"/>
        <v>#REF!</v>
      </c>
      <c r="AL22" s="27" t="e">
        <f t="shared" si="5"/>
        <v>#REF!</v>
      </c>
    </row>
    <row r="23" spans="1:40" hidden="1" x14ac:dyDescent="0.2">
      <c r="A23" s="5" t="s">
        <v>39</v>
      </c>
      <c r="B23" s="5" t="s">
        <v>40</v>
      </c>
      <c r="C23" s="11">
        <f>COCC!E22</f>
        <v>0</v>
      </c>
      <c r="D23" s="11">
        <f>PHM!E22</f>
        <v>0</v>
      </c>
      <c r="E23" s="11"/>
      <c r="F23" s="11" t="e">
        <f>#REF!</f>
        <v>#REF!</v>
      </c>
      <c r="G23" s="11" t="e">
        <f>#REF!</f>
        <v>#REF!</v>
      </c>
      <c r="H23" s="11" t="e">
        <f>#REF!</f>
        <v>#REF!</v>
      </c>
      <c r="I23" s="11" t="e">
        <f>#REF!</f>
        <v>#REF!</v>
      </c>
      <c r="J23" s="11" t="e">
        <f>#REF!</f>
        <v>#REF!</v>
      </c>
      <c r="K23" s="11" t="e">
        <f>#REF!</f>
        <v>#REF!</v>
      </c>
      <c r="L23" s="11" t="e">
        <f>#REF!</f>
        <v>#REF!</v>
      </c>
      <c r="M23" s="11"/>
      <c r="N23" s="11"/>
      <c r="O23" s="11" t="e">
        <f>#REF!</f>
        <v>#REF!</v>
      </c>
      <c r="P23" s="11" t="e">
        <f>#REF!</f>
        <v>#REF!</v>
      </c>
      <c r="Q23" s="11" t="e">
        <f>#REF!</f>
        <v>#REF!</v>
      </c>
      <c r="R23" s="11" t="e">
        <f>#REF!</f>
        <v>#REF!</v>
      </c>
      <c r="S23" s="11" t="e">
        <f t="shared" si="1"/>
        <v>#REF!</v>
      </c>
      <c r="T23" s="11"/>
      <c r="U23" s="11" t="e">
        <f>#REF!</f>
        <v>#REF!</v>
      </c>
      <c r="V23" s="11" t="e">
        <f>#REF!</f>
        <v>#REF!</v>
      </c>
      <c r="W23" s="11"/>
      <c r="X23" s="11" t="e">
        <f>#REF!</f>
        <v>#REF!</v>
      </c>
      <c r="Y23" s="11"/>
      <c r="Z23" s="11" t="e">
        <f t="shared" si="2"/>
        <v>#REF!</v>
      </c>
      <c r="AA23" s="11"/>
      <c r="AB23" s="11" t="e">
        <f>#REF!</f>
        <v>#REF!</v>
      </c>
      <c r="AC23" s="11" t="e">
        <f>#REF!</f>
        <v>#REF!</v>
      </c>
      <c r="AD23" s="11" t="e">
        <f>#REF!</f>
        <v>#REF!</v>
      </c>
      <c r="AE23" s="11" t="e">
        <f>#REF!</f>
        <v>#REF!</v>
      </c>
      <c r="AF23" s="11" t="e">
        <f t="shared" si="3"/>
        <v>#REF!</v>
      </c>
      <c r="AG23" s="11"/>
      <c r="AH23" s="11" t="e">
        <f>#REF!</f>
        <v>#REF!</v>
      </c>
      <c r="AI23" s="11" t="e">
        <f>#REF!</f>
        <v>#REF!</v>
      </c>
      <c r="AJ23" s="11"/>
      <c r="AK23" s="11" t="e">
        <f t="shared" si="4"/>
        <v>#REF!</v>
      </c>
      <c r="AL23" s="27" t="e">
        <f t="shared" si="5"/>
        <v>#REF!</v>
      </c>
    </row>
    <row r="24" spans="1:40" hidden="1" x14ac:dyDescent="0.2">
      <c r="A24" s="5" t="s">
        <v>41</v>
      </c>
      <c r="B24" s="5" t="s">
        <v>42</v>
      </c>
      <c r="C24" s="11">
        <f>COCC!E23</f>
        <v>0</v>
      </c>
      <c r="D24" s="11">
        <f>PHM!E23</f>
        <v>0</v>
      </c>
      <c r="E24" s="11"/>
      <c r="F24" s="11" t="e">
        <f>#REF!</f>
        <v>#REF!</v>
      </c>
      <c r="G24" s="11" t="e">
        <f>#REF!</f>
        <v>#REF!</v>
      </c>
      <c r="H24" s="11" t="e">
        <f>#REF!</f>
        <v>#REF!</v>
      </c>
      <c r="I24" s="11" t="e">
        <f>#REF!</f>
        <v>#REF!</v>
      </c>
      <c r="J24" s="11" t="e">
        <f>#REF!</f>
        <v>#REF!</v>
      </c>
      <c r="K24" s="11" t="e">
        <f>#REF!</f>
        <v>#REF!</v>
      </c>
      <c r="L24" s="11" t="e">
        <f>#REF!</f>
        <v>#REF!</v>
      </c>
      <c r="M24" s="11"/>
      <c r="N24" s="11"/>
      <c r="O24" s="11" t="e">
        <f>#REF!</f>
        <v>#REF!</v>
      </c>
      <c r="P24" s="11" t="e">
        <f>#REF!</f>
        <v>#REF!</v>
      </c>
      <c r="Q24" s="11" t="e">
        <f>#REF!</f>
        <v>#REF!</v>
      </c>
      <c r="R24" s="11" t="e">
        <f>#REF!</f>
        <v>#REF!</v>
      </c>
      <c r="S24" s="11" t="e">
        <f t="shared" si="1"/>
        <v>#REF!</v>
      </c>
      <c r="T24" s="11"/>
      <c r="U24" s="11" t="e">
        <f>#REF!</f>
        <v>#REF!</v>
      </c>
      <c r="V24" s="11" t="e">
        <f>#REF!</f>
        <v>#REF!</v>
      </c>
      <c r="W24" s="11"/>
      <c r="X24" s="11" t="e">
        <f>#REF!</f>
        <v>#REF!</v>
      </c>
      <c r="Y24" s="11"/>
      <c r="Z24" s="11" t="e">
        <f t="shared" si="2"/>
        <v>#REF!</v>
      </c>
      <c r="AA24" s="11"/>
      <c r="AB24" s="11" t="e">
        <f>#REF!</f>
        <v>#REF!</v>
      </c>
      <c r="AC24" s="11" t="e">
        <f>#REF!</f>
        <v>#REF!</v>
      </c>
      <c r="AD24" s="11" t="e">
        <f>#REF!</f>
        <v>#REF!</v>
      </c>
      <c r="AE24" s="11" t="e">
        <f>#REF!</f>
        <v>#REF!</v>
      </c>
      <c r="AF24" s="11" t="e">
        <f t="shared" si="3"/>
        <v>#REF!</v>
      </c>
      <c r="AG24" s="11"/>
      <c r="AH24" s="11" t="e">
        <f>#REF!</f>
        <v>#REF!</v>
      </c>
      <c r="AI24" s="11" t="e">
        <f>#REF!</f>
        <v>#REF!</v>
      </c>
      <c r="AJ24" s="11"/>
      <c r="AK24" s="11" t="e">
        <f t="shared" si="4"/>
        <v>#REF!</v>
      </c>
      <c r="AL24" s="27" t="e">
        <f t="shared" si="5"/>
        <v>#REF!</v>
      </c>
    </row>
    <row r="25" spans="1:40" hidden="1" x14ac:dyDescent="0.2">
      <c r="A25" s="5" t="s">
        <v>43</v>
      </c>
      <c r="B25" s="5" t="s">
        <v>44</v>
      </c>
      <c r="C25" s="11">
        <f>COCC!E24</f>
        <v>0</v>
      </c>
      <c r="D25" s="11">
        <f>PHM!E24</f>
        <v>0</v>
      </c>
      <c r="E25" s="11"/>
      <c r="F25" s="11" t="e">
        <f>#REF!</f>
        <v>#REF!</v>
      </c>
      <c r="G25" s="11" t="e">
        <f>#REF!</f>
        <v>#REF!</v>
      </c>
      <c r="H25" s="11" t="e">
        <f>#REF!</f>
        <v>#REF!</v>
      </c>
      <c r="I25" s="11" t="e">
        <f>#REF!</f>
        <v>#REF!</v>
      </c>
      <c r="J25" s="11" t="e">
        <f>#REF!</f>
        <v>#REF!</v>
      </c>
      <c r="K25" s="11" t="e">
        <f>#REF!</f>
        <v>#REF!</v>
      </c>
      <c r="L25" s="11" t="e">
        <f>#REF!</f>
        <v>#REF!</v>
      </c>
      <c r="M25" s="11"/>
      <c r="N25" s="11"/>
      <c r="O25" s="11" t="e">
        <f>#REF!</f>
        <v>#REF!</v>
      </c>
      <c r="P25" s="11" t="e">
        <f>#REF!</f>
        <v>#REF!</v>
      </c>
      <c r="Q25" s="11" t="e">
        <f>#REF!</f>
        <v>#REF!</v>
      </c>
      <c r="R25" s="11" t="e">
        <f>#REF!</f>
        <v>#REF!</v>
      </c>
      <c r="S25" s="11" t="e">
        <f t="shared" si="1"/>
        <v>#REF!</v>
      </c>
      <c r="T25" s="11"/>
      <c r="U25" s="11" t="e">
        <f>#REF!</f>
        <v>#REF!</v>
      </c>
      <c r="V25" s="11" t="e">
        <f>#REF!</f>
        <v>#REF!</v>
      </c>
      <c r="W25" s="11"/>
      <c r="X25" s="11" t="e">
        <f>#REF!</f>
        <v>#REF!</v>
      </c>
      <c r="Y25" s="11"/>
      <c r="Z25" s="11" t="e">
        <f t="shared" si="2"/>
        <v>#REF!</v>
      </c>
      <c r="AA25" s="11"/>
      <c r="AB25" s="11" t="e">
        <f>#REF!</f>
        <v>#REF!</v>
      </c>
      <c r="AC25" s="11" t="e">
        <f>#REF!</f>
        <v>#REF!</v>
      </c>
      <c r="AD25" s="11" t="e">
        <f>#REF!</f>
        <v>#REF!</v>
      </c>
      <c r="AE25" s="11" t="e">
        <f>#REF!</f>
        <v>#REF!</v>
      </c>
      <c r="AF25" s="11" t="e">
        <f t="shared" si="3"/>
        <v>#REF!</v>
      </c>
      <c r="AG25" s="11"/>
      <c r="AH25" s="11" t="e">
        <f>#REF!</f>
        <v>#REF!</v>
      </c>
      <c r="AI25" s="11" t="e">
        <f>#REF!</f>
        <v>#REF!</v>
      </c>
      <c r="AJ25" s="11"/>
      <c r="AK25" s="11" t="e">
        <f t="shared" si="4"/>
        <v>#REF!</v>
      </c>
      <c r="AL25" s="27" t="e">
        <f t="shared" si="5"/>
        <v>#REF!</v>
      </c>
    </row>
    <row r="26" spans="1:40" hidden="1" x14ac:dyDescent="0.2">
      <c r="A26" s="5" t="s">
        <v>45</v>
      </c>
      <c r="B26" s="5" t="s">
        <v>46</v>
      </c>
      <c r="C26" s="11">
        <f>COCC!E25</f>
        <v>0</v>
      </c>
      <c r="D26" s="11">
        <f>PHM!E25</f>
        <v>0</v>
      </c>
      <c r="E26" s="11"/>
      <c r="F26" s="11" t="e">
        <f>#REF!</f>
        <v>#REF!</v>
      </c>
      <c r="G26" s="11" t="e">
        <f>#REF!</f>
        <v>#REF!</v>
      </c>
      <c r="H26" s="11" t="e">
        <f>#REF!</f>
        <v>#REF!</v>
      </c>
      <c r="I26" s="11" t="e">
        <f>#REF!</f>
        <v>#REF!</v>
      </c>
      <c r="J26" s="11" t="e">
        <f>#REF!</f>
        <v>#REF!</v>
      </c>
      <c r="K26" s="11" t="e">
        <f>#REF!</f>
        <v>#REF!</v>
      </c>
      <c r="L26" s="11" t="e">
        <f>#REF!</f>
        <v>#REF!</v>
      </c>
      <c r="M26" s="11"/>
      <c r="N26" s="11"/>
      <c r="O26" s="11" t="e">
        <f>#REF!</f>
        <v>#REF!</v>
      </c>
      <c r="P26" s="11" t="e">
        <f>#REF!</f>
        <v>#REF!</v>
      </c>
      <c r="Q26" s="11" t="e">
        <f>#REF!</f>
        <v>#REF!</v>
      </c>
      <c r="R26" s="11" t="e">
        <f>#REF!</f>
        <v>#REF!</v>
      </c>
      <c r="S26" s="11" t="e">
        <f t="shared" si="1"/>
        <v>#REF!</v>
      </c>
      <c r="T26" s="11"/>
      <c r="U26" s="11" t="e">
        <f>#REF!</f>
        <v>#REF!</v>
      </c>
      <c r="V26" s="11" t="e">
        <f>#REF!</f>
        <v>#REF!</v>
      </c>
      <c r="W26" s="11"/>
      <c r="X26" s="11" t="e">
        <f>#REF!</f>
        <v>#REF!</v>
      </c>
      <c r="Y26" s="11"/>
      <c r="Z26" s="11" t="e">
        <f t="shared" si="2"/>
        <v>#REF!</v>
      </c>
      <c r="AA26" s="11"/>
      <c r="AB26" s="11" t="e">
        <f>#REF!</f>
        <v>#REF!</v>
      </c>
      <c r="AC26" s="11" t="e">
        <f>#REF!</f>
        <v>#REF!</v>
      </c>
      <c r="AD26" s="11" t="e">
        <f>#REF!</f>
        <v>#REF!</v>
      </c>
      <c r="AE26" s="11" t="e">
        <f>#REF!</f>
        <v>#REF!</v>
      </c>
      <c r="AF26" s="11" t="e">
        <f t="shared" si="3"/>
        <v>#REF!</v>
      </c>
      <c r="AG26" s="11"/>
      <c r="AH26" s="11" t="e">
        <f>#REF!</f>
        <v>#REF!</v>
      </c>
      <c r="AI26" s="11" t="e">
        <f>#REF!</f>
        <v>#REF!</v>
      </c>
      <c r="AJ26" s="11"/>
      <c r="AK26" s="11" t="e">
        <f t="shared" si="4"/>
        <v>#REF!</v>
      </c>
      <c r="AL26" s="27" t="e">
        <f t="shared" si="5"/>
        <v>#REF!</v>
      </c>
    </row>
    <row r="27" spans="1:40" hidden="1" x14ac:dyDescent="0.2">
      <c r="A27" s="5" t="s">
        <v>47</v>
      </c>
      <c r="B27" s="5" t="s">
        <v>48</v>
      </c>
      <c r="C27" s="31">
        <f>COCC!E26</f>
        <v>0</v>
      </c>
      <c r="D27" s="31">
        <f>PHM!E26</f>
        <v>0</v>
      </c>
      <c r="E27" s="31"/>
      <c r="F27" s="31" t="e">
        <f>#REF!</f>
        <v>#REF!</v>
      </c>
      <c r="G27" s="31" t="e">
        <f>#REF!</f>
        <v>#REF!</v>
      </c>
      <c r="H27" s="31" t="e">
        <f>#REF!</f>
        <v>#REF!</v>
      </c>
      <c r="I27" s="31" t="e">
        <f>#REF!</f>
        <v>#REF!</v>
      </c>
      <c r="J27" s="31" t="e">
        <f>#REF!</f>
        <v>#REF!</v>
      </c>
      <c r="K27" s="31" t="e">
        <f>#REF!</f>
        <v>#REF!</v>
      </c>
      <c r="L27" s="31" t="e">
        <f>#REF!</f>
        <v>#REF!</v>
      </c>
      <c r="M27" s="31"/>
      <c r="N27" s="31"/>
      <c r="O27" s="31" t="e">
        <f>#REF!</f>
        <v>#REF!</v>
      </c>
      <c r="P27" s="31" t="e">
        <f>#REF!</f>
        <v>#REF!</v>
      </c>
      <c r="Q27" s="31" t="e">
        <f>#REF!</f>
        <v>#REF!</v>
      </c>
      <c r="R27" s="31" t="e">
        <f>#REF!</f>
        <v>#REF!</v>
      </c>
      <c r="S27" s="11" t="e">
        <f t="shared" si="1"/>
        <v>#REF!</v>
      </c>
      <c r="T27" s="11"/>
      <c r="U27" s="31" t="e">
        <f>#REF!</f>
        <v>#REF!</v>
      </c>
      <c r="V27" s="31" t="e">
        <f>#REF!</f>
        <v>#REF!</v>
      </c>
      <c r="W27" s="31"/>
      <c r="X27" s="31" t="e">
        <f>#REF!</f>
        <v>#REF!</v>
      </c>
      <c r="Y27" s="31"/>
      <c r="Z27" s="11" t="e">
        <f t="shared" si="2"/>
        <v>#REF!</v>
      </c>
      <c r="AA27" s="31"/>
      <c r="AB27" s="31" t="e">
        <f>#REF!</f>
        <v>#REF!</v>
      </c>
      <c r="AC27" s="31" t="e">
        <f>#REF!</f>
        <v>#REF!</v>
      </c>
      <c r="AD27" s="31" t="e">
        <f>#REF!</f>
        <v>#REF!</v>
      </c>
      <c r="AE27" s="31" t="e">
        <f>#REF!</f>
        <v>#REF!</v>
      </c>
      <c r="AF27" s="11" t="e">
        <f t="shared" si="3"/>
        <v>#REF!</v>
      </c>
      <c r="AG27" s="31"/>
      <c r="AH27" s="31" t="e">
        <f>#REF!</f>
        <v>#REF!</v>
      </c>
      <c r="AI27" s="31" t="e">
        <f>#REF!</f>
        <v>#REF!</v>
      </c>
      <c r="AJ27" s="31"/>
      <c r="AK27" s="11" t="e">
        <f t="shared" si="4"/>
        <v>#REF!</v>
      </c>
      <c r="AL27" s="27" t="e">
        <f t="shared" si="5"/>
        <v>#REF!</v>
      </c>
    </row>
    <row r="28" spans="1:40" s="16" customFormat="1" x14ac:dyDescent="0.2">
      <c r="A28" s="4" t="s">
        <v>49</v>
      </c>
      <c r="B28" s="4" t="s">
        <v>50</v>
      </c>
      <c r="C28" s="20">
        <f>COCC!E27</f>
        <v>0</v>
      </c>
      <c r="D28" s="20">
        <f>PHM!E27</f>
        <v>0</v>
      </c>
      <c r="E28" s="20"/>
      <c r="F28" s="20" t="e">
        <f>#REF!</f>
        <v>#REF!</v>
      </c>
      <c r="G28" s="20" t="e">
        <f>#REF!</f>
        <v>#REF!</v>
      </c>
      <c r="H28" s="20" t="e">
        <f>#REF!</f>
        <v>#REF!</v>
      </c>
      <c r="I28" s="20" t="e">
        <f>#REF!</f>
        <v>#REF!</v>
      </c>
      <c r="J28" s="20" t="e">
        <f>#REF!</f>
        <v>#REF!</v>
      </c>
      <c r="K28" s="20" t="e">
        <f>#REF!</f>
        <v>#REF!</v>
      </c>
      <c r="L28" s="20" t="e">
        <f>#REF!</f>
        <v>#REF!</v>
      </c>
      <c r="M28" s="20"/>
      <c r="N28" s="20">
        <f>SUM(N9:N20)</f>
        <v>0</v>
      </c>
      <c r="O28" s="20" t="e">
        <f>#REF!</f>
        <v>#REF!</v>
      </c>
      <c r="P28" s="20" t="e">
        <f>#REF!</f>
        <v>#REF!</v>
      </c>
      <c r="Q28" s="20" t="e">
        <f>#REF!</f>
        <v>#REF!</v>
      </c>
      <c r="R28" s="20" t="e">
        <f>#REF!</f>
        <v>#REF!</v>
      </c>
      <c r="S28" s="11" t="e">
        <f t="shared" si="1"/>
        <v>#REF!</v>
      </c>
      <c r="T28" s="11"/>
      <c r="U28" s="20" t="e">
        <f>#REF!</f>
        <v>#REF!</v>
      </c>
      <c r="V28" s="20" t="e">
        <f>#REF!</f>
        <v>#REF!</v>
      </c>
      <c r="W28" s="20"/>
      <c r="X28" s="20" t="e">
        <f>#REF!</f>
        <v>#REF!</v>
      </c>
      <c r="Y28" s="20" t="e">
        <f>SUM(Y9:Y20)</f>
        <v>#REF!</v>
      </c>
      <c r="Z28" s="11" t="e">
        <f t="shared" si="2"/>
        <v>#REF!</v>
      </c>
      <c r="AA28" s="20"/>
      <c r="AB28" s="20" t="e">
        <f>SUM(AB7:AB20)</f>
        <v>#REF!</v>
      </c>
      <c r="AC28" s="20" t="e">
        <f>#REF!</f>
        <v>#REF!</v>
      </c>
      <c r="AD28" s="20" t="e">
        <f>#REF!</f>
        <v>#REF!</v>
      </c>
      <c r="AE28" s="11" t="e">
        <f>#REF!</f>
        <v>#REF!</v>
      </c>
      <c r="AF28" s="11" t="e">
        <f t="shared" si="3"/>
        <v>#REF!</v>
      </c>
      <c r="AG28" s="11"/>
      <c r="AH28" s="20" t="e">
        <f>#REF!</f>
        <v>#REF!</v>
      </c>
      <c r="AI28" s="20" t="e">
        <f>#REF!</f>
        <v>#REF!</v>
      </c>
      <c r="AJ28" s="20">
        <f>SUM(AJ9:AJ20)</f>
        <v>1623399.1</v>
      </c>
      <c r="AK28" s="11" t="e">
        <f t="shared" si="4"/>
        <v>#REF!</v>
      </c>
      <c r="AL28" s="27" t="e">
        <f>SUM(AK28+AF28+Z28+S28+N28)</f>
        <v>#REF!</v>
      </c>
      <c r="AN28" s="30" t="e">
        <f>SUM(AL9:AL20)</f>
        <v>#REF!</v>
      </c>
    </row>
    <row r="29" spans="1:40" s="56" customFormat="1" hidden="1" x14ac:dyDescent="0.2">
      <c r="A29" s="55"/>
      <c r="B29" s="55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53" t="e">
        <f>SUM(S9:S20)</f>
        <v>#REF!</v>
      </c>
      <c r="T29" s="53"/>
      <c r="U29" s="47"/>
      <c r="V29" s="47"/>
      <c r="W29" s="47"/>
      <c r="X29" s="47"/>
      <c r="Y29" s="47"/>
      <c r="Z29" s="53" t="e">
        <f>SUM(Z9:Z20)</f>
        <v>#REF!</v>
      </c>
      <c r="AA29" s="47"/>
      <c r="AB29" s="47"/>
      <c r="AC29" s="47"/>
      <c r="AD29" s="47"/>
      <c r="AE29" s="47"/>
      <c r="AF29" s="53" t="e">
        <f>SUM(AF9:AF20)</f>
        <v>#REF!</v>
      </c>
      <c r="AG29" s="47"/>
      <c r="AH29" s="47"/>
      <c r="AI29" s="47"/>
      <c r="AJ29" s="47"/>
      <c r="AK29" s="53" t="e">
        <f>SUM(AK9:AK20)</f>
        <v>#REF!</v>
      </c>
      <c r="AL29" s="62" t="s">
        <v>724</v>
      </c>
    </row>
    <row r="30" spans="1:40" x14ac:dyDescent="0.2">
      <c r="A30" s="4" t="s">
        <v>51</v>
      </c>
      <c r="B30" s="4" t="s">
        <v>52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11">
        <f t="shared" si="1"/>
        <v>0</v>
      </c>
      <c r="T30" s="11"/>
      <c r="U30" s="9"/>
      <c r="V30" s="9"/>
      <c r="W30" s="9"/>
      <c r="X30" s="9"/>
      <c r="Y30" s="9"/>
      <c r="Z30" s="11">
        <f t="shared" si="2"/>
        <v>0</v>
      </c>
      <c r="AA30" s="9"/>
      <c r="AB30" s="9"/>
      <c r="AC30" s="9"/>
      <c r="AD30" s="9"/>
      <c r="AE30" s="9"/>
      <c r="AF30" s="11" t="s">
        <v>724</v>
      </c>
      <c r="AG30" s="9"/>
      <c r="AH30" s="9"/>
      <c r="AI30" s="9"/>
      <c r="AJ30" s="9"/>
      <c r="AK30" s="11" t="s">
        <v>724</v>
      </c>
      <c r="AL30" s="27" t="s">
        <v>724</v>
      </c>
    </row>
    <row r="31" spans="1:40" hidden="1" x14ac:dyDescent="0.2">
      <c r="A31" s="5" t="s">
        <v>53</v>
      </c>
      <c r="B31" s="5" t="s">
        <v>54</v>
      </c>
      <c r="C31" s="11">
        <f>COCC!E30</f>
        <v>0</v>
      </c>
      <c r="D31" s="11">
        <f>PHM!E30</f>
        <v>0</v>
      </c>
      <c r="E31" s="11"/>
      <c r="F31" s="11" t="e">
        <f>#REF!</f>
        <v>#REF!</v>
      </c>
      <c r="G31" s="11" t="e">
        <f>#REF!</f>
        <v>#REF!</v>
      </c>
      <c r="H31" s="11" t="e">
        <f>#REF!</f>
        <v>#REF!</v>
      </c>
      <c r="I31" s="11" t="e">
        <f>#REF!</f>
        <v>#REF!</v>
      </c>
      <c r="J31" s="11" t="e">
        <f>#REF!</f>
        <v>#REF!</v>
      </c>
      <c r="K31" s="11" t="e">
        <f>#REF!</f>
        <v>#REF!</v>
      </c>
      <c r="L31" s="11" t="e">
        <f>#REF!</f>
        <v>#REF!</v>
      </c>
      <c r="M31" s="11"/>
      <c r="N31" s="11"/>
      <c r="O31" s="11" t="e">
        <f>#REF!</f>
        <v>#REF!</v>
      </c>
      <c r="P31" s="11" t="e">
        <f>#REF!</f>
        <v>#REF!</v>
      </c>
      <c r="Q31" s="11" t="e">
        <f>#REF!</f>
        <v>#REF!</v>
      </c>
      <c r="R31" s="11" t="e">
        <f>#REF!</f>
        <v>#REF!</v>
      </c>
      <c r="S31" s="11" t="e">
        <f t="shared" si="1"/>
        <v>#REF!</v>
      </c>
      <c r="T31" s="11"/>
      <c r="U31" s="11" t="e">
        <f>#REF!</f>
        <v>#REF!</v>
      </c>
      <c r="V31" s="11" t="e">
        <f>#REF!</f>
        <v>#REF!</v>
      </c>
      <c r="W31" s="11"/>
      <c r="X31" s="11" t="e">
        <f>#REF!</f>
        <v>#REF!</v>
      </c>
      <c r="Y31" s="11"/>
      <c r="Z31" s="11" t="e">
        <f t="shared" si="2"/>
        <v>#REF!</v>
      </c>
      <c r="AA31" s="11"/>
      <c r="AB31" s="11" t="e">
        <f>#REF!</f>
        <v>#REF!</v>
      </c>
      <c r="AC31" s="11" t="e">
        <f>#REF!</f>
        <v>#REF!</v>
      </c>
      <c r="AD31" s="11" t="e">
        <f>#REF!</f>
        <v>#REF!</v>
      </c>
      <c r="AE31" s="11" t="e">
        <f>#REF!</f>
        <v>#REF!</v>
      </c>
      <c r="AF31" s="11" t="e">
        <f t="shared" si="3"/>
        <v>#REF!</v>
      </c>
      <c r="AG31" s="11"/>
      <c r="AH31" s="11" t="e">
        <f>#REF!</f>
        <v>#REF!</v>
      </c>
      <c r="AI31" s="11" t="e">
        <f>#REF!</f>
        <v>#REF!</v>
      </c>
      <c r="AJ31" s="11"/>
      <c r="AK31" s="11" t="e">
        <f t="shared" si="4"/>
        <v>#REF!</v>
      </c>
      <c r="AL31" s="27" t="e">
        <f t="shared" si="5"/>
        <v>#REF!</v>
      </c>
    </row>
    <row r="32" spans="1:40" x14ac:dyDescent="0.2">
      <c r="A32" s="5" t="s">
        <v>55</v>
      </c>
      <c r="B32" s="5" t="s">
        <v>56</v>
      </c>
      <c r="C32" s="11">
        <f>COCC!E31</f>
        <v>0</v>
      </c>
      <c r="D32" s="11">
        <f>PHM!E31</f>
        <v>0</v>
      </c>
      <c r="E32" s="11"/>
      <c r="F32" s="11" t="e">
        <f>#REF!</f>
        <v>#REF!</v>
      </c>
      <c r="G32" s="11" t="e">
        <f>#REF!</f>
        <v>#REF!</v>
      </c>
      <c r="H32" s="11" t="e">
        <f>#REF!</f>
        <v>#REF!</v>
      </c>
      <c r="I32" s="11" t="e">
        <f>#REF!</f>
        <v>#REF!</v>
      </c>
      <c r="J32" s="11" t="e">
        <f>#REF!</f>
        <v>#REF!</v>
      </c>
      <c r="K32" s="11" t="e">
        <f>#REF!</f>
        <v>#REF!</v>
      </c>
      <c r="L32" s="11" t="e">
        <f>#REF!</f>
        <v>#REF!</v>
      </c>
      <c r="M32" s="11"/>
      <c r="N32" s="11">
        <f t="shared" ref="N32:N41" si="6">SUM(C32:D32)</f>
        <v>0</v>
      </c>
      <c r="O32" s="11" t="e">
        <f>#REF!</f>
        <v>#REF!</v>
      </c>
      <c r="P32" s="11" t="e">
        <f>#REF!</f>
        <v>#REF!</v>
      </c>
      <c r="Q32" s="11" t="e">
        <f>#REF!</f>
        <v>#REF!</v>
      </c>
      <c r="R32" s="11" t="e">
        <f>#REF!</f>
        <v>#REF!</v>
      </c>
      <c r="S32" s="11" t="e">
        <f t="shared" si="1"/>
        <v>#REF!</v>
      </c>
      <c r="T32" s="11"/>
      <c r="U32" s="11" t="e">
        <f>#REF!</f>
        <v>#REF!</v>
      </c>
      <c r="V32" s="11" t="e">
        <f>#REF!</f>
        <v>#REF!</v>
      </c>
      <c r="W32" s="11">
        <v>0</v>
      </c>
      <c r="X32" s="11" t="e">
        <f>#REF!</f>
        <v>#REF!</v>
      </c>
      <c r="Y32" s="11">
        <v>0</v>
      </c>
      <c r="Z32" s="11" t="e">
        <f t="shared" si="2"/>
        <v>#REF!</v>
      </c>
      <c r="AA32" s="11"/>
      <c r="AB32" s="11" t="e">
        <f>#REF!</f>
        <v>#REF!</v>
      </c>
      <c r="AC32" s="11" t="e">
        <f>#REF!</f>
        <v>#REF!</v>
      </c>
      <c r="AD32" s="11" t="e">
        <f>#REF!</f>
        <v>#REF!</v>
      </c>
      <c r="AE32" s="11" t="e">
        <f>#REF!</f>
        <v>#REF!</v>
      </c>
      <c r="AF32" s="11" t="e">
        <f t="shared" si="3"/>
        <v>#REF!</v>
      </c>
      <c r="AG32" s="11"/>
      <c r="AH32" s="11" t="e">
        <f>#REF!</f>
        <v>#REF!</v>
      </c>
      <c r="AI32" s="11" t="e">
        <f>#REF!</f>
        <v>#REF!</v>
      </c>
      <c r="AJ32" s="11">
        <v>4107.8100000000004</v>
      </c>
      <c r="AK32" s="11" t="e">
        <f t="shared" si="4"/>
        <v>#REF!</v>
      </c>
      <c r="AL32" s="27" t="e">
        <f t="shared" si="5"/>
        <v>#REF!</v>
      </c>
    </row>
    <row r="33" spans="1:38" x14ac:dyDescent="0.2">
      <c r="A33" s="5" t="s">
        <v>57</v>
      </c>
      <c r="B33" s="5" t="s">
        <v>58</v>
      </c>
      <c r="C33" s="11">
        <f>COCC!E32</f>
        <v>0</v>
      </c>
      <c r="D33" s="11">
        <f>PHM!E32</f>
        <v>0</v>
      </c>
      <c r="E33" s="11"/>
      <c r="F33" s="11" t="e">
        <f>#REF!</f>
        <v>#REF!</v>
      </c>
      <c r="G33" s="11" t="e">
        <f>#REF!</f>
        <v>#REF!</v>
      </c>
      <c r="H33" s="11" t="e">
        <f>#REF!</f>
        <v>#REF!</v>
      </c>
      <c r="I33" s="11" t="e">
        <f>#REF!</f>
        <v>#REF!</v>
      </c>
      <c r="J33" s="11" t="e">
        <f>#REF!</f>
        <v>#REF!</v>
      </c>
      <c r="K33" s="11" t="e">
        <f>#REF!</f>
        <v>#REF!</v>
      </c>
      <c r="L33" s="11" t="e">
        <f>#REF!</f>
        <v>#REF!</v>
      </c>
      <c r="M33" s="11"/>
      <c r="N33" s="11">
        <f t="shared" si="6"/>
        <v>0</v>
      </c>
      <c r="O33" s="11" t="e">
        <f>#REF!</f>
        <v>#REF!</v>
      </c>
      <c r="P33" s="11" t="e">
        <f>#REF!</f>
        <v>#REF!</v>
      </c>
      <c r="Q33" s="11" t="e">
        <f>#REF!</f>
        <v>#REF!</v>
      </c>
      <c r="R33" s="11" t="e">
        <f>#REF!</f>
        <v>#REF!</v>
      </c>
      <c r="S33" s="11" t="e">
        <f t="shared" si="1"/>
        <v>#REF!</v>
      </c>
      <c r="T33" s="11"/>
      <c r="U33" s="11" t="e">
        <f>#REF!</f>
        <v>#REF!</v>
      </c>
      <c r="V33" s="11" t="e">
        <f>#REF!</f>
        <v>#REF!</v>
      </c>
      <c r="W33" s="11">
        <v>0</v>
      </c>
      <c r="X33" s="11" t="e">
        <f>#REF!</f>
        <v>#REF!</v>
      </c>
      <c r="Y33" s="11">
        <v>0</v>
      </c>
      <c r="Z33" s="11" t="e">
        <f t="shared" si="2"/>
        <v>#REF!</v>
      </c>
      <c r="AA33" s="11"/>
      <c r="AB33" s="11" t="e">
        <f>#REF!</f>
        <v>#REF!</v>
      </c>
      <c r="AC33" s="11" t="e">
        <f>#REF!</f>
        <v>#REF!</v>
      </c>
      <c r="AD33" s="11" t="e">
        <f>#REF!</f>
        <v>#REF!</v>
      </c>
      <c r="AE33" s="11" t="e">
        <f>#REF!</f>
        <v>#REF!</v>
      </c>
      <c r="AF33" s="11" t="e">
        <f t="shared" si="3"/>
        <v>#REF!</v>
      </c>
      <c r="AG33" s="11"/>
      <c r="AH33" s="11" t="e">
        <f>#REF!</f>
        <v>#REF!</v>
      </c>
      <c r="AI33" s="11" t="e">
        <f>#REF!</f>
        <v>#REF!</v>
      </c>
      <c r="AJ33" s="11">
        <v>1499.36</v>
      </c>
      <c r="AK33" s="11" t="e">
        <f t="shared" si="4"/>
        <v>#REF!</v>
      </c>
      <c r="AL33" s="27" t="e">
        <f t="shared" si="5"/>
        <v>#REF!</v>
      </c>
    </row>
    <row r="34" spans="1:38" x14ac:dyDescent="0.2">
      <c r="A34" s="5" t="s">
        <v>59</v>
      </c>
      <c r="B34" s="5" t="s">
        <v>60</v>
      </c>
      <c r="C34" s="11">
        <f>COCC!E33</f>
        <v>0</v>
      </c>
      <c r="D34" s="11">
        <f>PHM!E33</f>
        <v>0</v>
      </c>
      <c r="E34" s="11"/>
      <c r="F34" s="11" t="e">
        <f>#REF!</f>
        <v>#REF!</v>
      </c>
      <c r="G34" s="11" t="e">
        <f>#REF!</f>
        <v>#REF!</v>
      </c>
      <c r="H34" s="11" t="e">
        <f>#REF!</f>
        <v>#REF!</v>
      </c>
      <c r="I34" s="11" t="e">
        <f>#REF!</f>
        <v>#REF!</v>
      </c>
      <c r="J34" s="11" t="e">
        <f>#REF!</f>
        <v>#REF!</v>
      </c>
      <c r="K34" s="11" t="e">
        <f>#REF!</f>
        <v>#REF!</v>
      </c>
      <c r="L34" s="11" t="e">
        <f>#REF!</f>
        <v>#REF!</v>
      </c>
      <c r="M34" s="11"/>
      <c r="N34" s="11">
        <f t="shared" si="6"/>
        <v>0</v>
      </c>
      <c r="O34" s="11" t="e">
        <f>#REF!</f>
        <v>#REF!</v>
      </c>
      <c r="P34" s="11" t="e">
        <f>#REF!</f>
        <v>#REF!</v>
      </c>
      <c r="Q34" s="11" t="e">
        <f>#REF!</f>
        <v>#REF!</v>
      </c>
      <c r="R34" s="11" t="e">
        <f>#REF!</f>
        <v>#REF!</v>
      </c>
      <c r="S34" s="11" t="e">
        <f t="shared" si="1"/>
        <v>#REF!</v>
      </c>
      <c r="T34" s="11"/>
      <c r="U34" s="11" t="e">
        <f>#REF!</f>
        <v>#REF!</v>
      </c>
      <c r="V34" s="11" t="e">
        <f>#REF!</f>
        <v>#REF!</v>
      </c>
      <c r="W34" s="11">
        <v>0</v>
      </c>
      <c r="X34" s="11" t="e">
        <f>#REF!</f>
        <v>#REF!</v>
      </c>
      <c r="Y34" s="11">
        <v>0</v>
      </c>
      <c r="Z34" s="11" t="e">
        <f t="shared" si="2"/>
        <v>#REF!</v>
      </c>
      <c r="AA34" s="11"/>
      <c r="AB34" s="11" t="e">
        <f>#REF!</f>
        <v>#REF!</v>
      </c>
      <c r="AC34" s="11" t="e">
        <f>#REF!</f>
        <v>#REF!</v>
      </c>
      <c r="AD34" s="11" t="e">
        <f>#REF!</f>
        <v>#REF!</v>
      </c>
      <c r="AE34" s="11" t="e">
        <f>#REF!</f>
        <v>#REF!</v>
      </c>
      <c r="AF34" s="11" t="e">
        <f t="shared" si="3"/>
        <v>#REF!</v>
      </c>
      <c r="AG34" s="11"/>
      <c r="AH34" s="11" t="e">
        <f>#REF!</f>
        <v>#REF!</v>
      </c>
      <c r="AI34" s="11" t="e">
        <f>#REF!</f>
        <v>#REF!</v>
      </c>
      <c r="AJ34" s="11">
        <v>8466.67</v>
      </c>
      <c r="AK34" s="11" t="e">
        <f t="shared" si="4"/>
        <v>#REF!</v>
      </c>
      <c r="AL34" s="27" t="e">
        <f t="shared" si="5"/>
        <v>#REF!</v>
      </c>
    </row>
    <row r="35" spans="1:38" x14ac:dyDescent="0.2">
      <c r="A35" s="5" t="s">
        <v>61</v>
      </c>
      <c r="B35" s="5" t="s">
        <v>62</v>
      </c>
      <c r="C35" s="11">
        <f>COCC!E34</f>
        <v>0</v>
      </c>
      <c r="D35" s="11">
        <f>PHM!E34</f>
        <v>0</v>
      </c>
      <c r="E35" s="11"/>
      <c r="F35" s="11" t="e">
        <f>#REF!</f>
        <v>#REF!</v>
      </c>
      <c r="G35" s="11" t="e">
        <f>#REF!</f>
        <v>#REF!</v>
      </c>
      <c r="H35" s="11" t="e">
        <f>#REF!</f>
        <v>#REF!</v>
      </c>
      <c r="I35" s="11" t="e">
        <f>#REF!</f>
        <v>#REF!</v>
      </c>
      <c r="J35" s="11" t="e">
        <f>#REF!</f>
        <v>#REF!</v>
      </c>
      <c r="K35" s="11" t="e">
        <f>#REF!</f>
        <v>#REF!</v>
      </c>
      <c r="L35" s="11" t="e">
        <f>#REF!</f>
        <v>#REF!</v>
      </c>
      <c r="M35" s="11"/>
      <c r="N35" s="11">
        <f t="shared" si="6"/>
        <v>0</v>
      </c>
      <c r="O35" s="11" t="e">
        <f>#REF!</f>
        <v>#REF!</v>
      </c>
      <c r="P35" s="11" t="e">
        <f>#REF!</f>
        <v>#REF!</v>
      </c>
      <c r="Q35" s="11" t="e">
        <f>#REF!</f>
        <v>#REF!</v>
      </c>
      <c r="R35" s="11" t="e">
        <f>#REF!</f>
        <v>#REF!</v>
      </c>
      <c r="S35" s="11" t="e">
        <f t="shared" si="1"/>
        <v>#REF!</v>
      </c>
      <c r="T35" s="11"/>
      <c r="U35" s="11" t="e">
        <f>#REF!</f>
        <v>#REF!</v>
      </c>
      <c r="V35" s="11" t="e">
        <f>#REF!</f>
        <v>#REF!</v>
      </c>
      <c r="W35" s="11">
        <v>0</v>
      </c>
      <c r="X35" s="11" t="e">
        <f>#REF!</f>
        <v>#REF!</v>
      </c>
      <c r="Y35" s="11">
        <v>0</v>
      </c>
      <c r="Z35" s="11" t="e">
        <f t="shared" si="2"/>
        <v>#REF!</v>
      </c>
      <c r="AA35" s="11"/>
      <c r="AB35" s="11" t="e">
        <f>#REF!</f>
        <v>#REF!</v>
      </c>
      <c r="AC35" s="11" t="e">
        <f>#REF!</f>
        <v>#REF!</v>
      </c>
      <c r="AD35" s="11" t="e">
        <f>#REF!</f>
        <v>#REF!</v>
      </c>
      <c r="AE35" s="11" t="e">
        <f>#REF!</f>
        <v>#REF!</v>
      </c>
      <c r="AF35" s="11" t="e">
        <f t="shared" si="3"/>
        <v>#REF!</v>
      </c>
      <c r="AG35" s="11"/>
      <c r="AH35" s="11" t="e">
        <f>#REF!</f>
        <v>#REF!</v>
      </c>
      <c r="AI35" s="11" t="e">
        <f>#REF!</f>
        <v>#REF!</v>
      </c>
      <c r="AJ35" s="11"/>
      <c r="AK35" s="11" t="e">
        <f t="shared" si="4"/>
        <v>#REF!</v>
      </c>
      <c r="AL35" s="27" t="e">
        <f>SUM(AK35+AF35+Z35+S35+N35)</f>
        <v>#REF!</v>
      </c>
    </row>
    <row r="36" spans="1:38" x14ac:dyDescent="0.2">
      <c r="A36" s="5" t="s">
        <v>63</v>
      </c>
      <c r="B36" s="5" t="s">
        <v>64</v>
      </c>
      <c r="C36" s="11">
        <f>COCC!E35</f>
        <v>0</v>
      </c>
      <c r="D36" s="11">
        <f>PHM!E35</f>
        <v>0</v>
      </c>
      <c r="E36" s="11"/>
      <c r="F36" s="11" t="e">
        <f>#REF!</f>
        <v>#REF!</v>
      </c>
      <c r="G36" s="11" t="e">
        <f>#REF!</f>
        <v>#REF!</v>
      </c>
      <c r="H36" s="11" t="e">
        <f>#REF!</f>
        <v>#REF!</v>
      </c>
      <c r="I36" s="11" t="e">
        <f>#REF!</f>
        <v>#REF!</v>
      </c>
      <c r="J36" s="11" t="e">
        <f>#REF!</f>
        <v>#REF!</v>
      </c>
      <c r="K36" s="11" t="e">
        <f>#REF!</f>
        <v>#REF!</v>
      </c>
      <c r="L36" s="11" t="e">
        <f>#REF!</f>
        <v>#REF!</v>
      </c>
      <c r="M36" s="11"/>
      <c r="N36" s="11">
        <f t="shared" si="6"/>
        <v>0</v>
      </c>
      <c r="O36" s="11" t="e">
        <f>#REF!</f>
        <v>#REF!</v>
      </c>
      <c r="P36" s="11" t="e">
        <f>#REF!</f>
        <v>#REF!</v>
      </c>
      <c r="Q36" s="11" t="e">
        <f>#REF!</f>
        <v>#REF!</v>
      </c>
      <c r="R36" s="11" t="e">
        <f>#REF!</f>
        <v>#REF!</v>
      </c>
      <c r="S36" s="11" t="e">
        <f t="shared" si="1"/>
        <v>#REF!</v>
      </c>
      <c r="T36" s="11"/>
      <c r="U36" s="11" t="e">
        <f>#REF!</f>
        <v>#REF!</v>
      </c>
      <c r="V36" s="11" t="e">
        <f>#REF!</f>
        <v>#REF!</v>
      </c>
      <c r="W36" s="11">
        <v>0</v>
      </c>
      <c r="X36" s="11" t="e">
        <f>#REF!</f>
        <v>#REF!</v>
      </c>
      <c r="Y36" s="11">
        <v>0</v>
      </c>
      <c r="Z36" s="11" t="e">
        <f t="shared" si="2"/>
        <v>#REF!</v>
      </c>
      <c r="AA36" s="11"/>
      <c r="AB36" s="11" t="e">
        <f>#REF!</f>
        <v>#REF!</v>
      </c>
      <c r="AC36" s="11" t="e">
        <f>#REF!</f>
        <v>#REF!</v>
      </c>
      <c r="AD36" s="11" t="e">
        <f>#REF!</f>
        <v>#REF!</v>
      </c>
      <c r="AE36" s="11" t="e">
        <f>#REF!</f>
        <v>#REF!</v>
      </c>
      <c r="AF36" s="11" t="e">
        <f t="shared" si="3"/>
        <v>#REF!</v>
      </c>
      <c r="AG36" s="11"/>
      <c r="AH36" s="11" t="e">
        <f>#REF!</f>
        <v>#REF!</v>
      </c>
      <c r="AI36" s="11" t="e">
        <f>#REF!</f>
        <v>#REF!</v>
      </c>
      <c r="AJ36" s="11">
        <v>273.33</v>
      </c>
      <c r="AK36" s="11" t="e">
        <f t="shared" si="4"/>
        <v>#REF!</v>
      </c>
      <c r="AL36" s="27" t="e">
        <f t="shared" si="5"/>
        <v>#REF!</v>
      </c>
    </row>
    <row r="37" spans="1:38" x14ac:dyDescent="0.2">
      <c r="A37" s="5" t="s">
        <v>65</v>
      </c>
      <c r="B37" s="5" t="s">
        <v>66</v>
      </c>
      <c r="C37" s="11">
        <f>COCC!E36</f>
        <v>0</v>
      </c>
      <c r="D37" s="11">
        <f>PHM!E36</f>
        <v>0</v>
      </c>
      <c r="E37" s="11"/>
      <c r="F37" s="11" t="e">
        <f>#REF!</f>
        <v>#REF!</v>
      </c>
      <c r="G37" s="11" t="e">
        <f>#REF!</f>
        <v>#REF!</v>
      </c>
      <c r="H37" s="11" t="e">
        <f>#REF!</f>
        <v>#REF!</v>
      </c>
      <c r="I37" s="11" t="e">
        <f>#REF!</f>
        <v>#REF!</v>
      </c>
      <c r="J37" s="11" t="e">
        <f>#REF!</f>
        <v>#REF!</v>
      </c>
      <c r="K37" s="11" t="e">
        <f>#REF!</f>
        <v>#REF!</v>
      </c>
      <c r="L37" s="11" t="e">
        <f>#REF!</f>
        <v>#REF!</v>
      </c>
      <c r="M37" s="11"/>
      <c r="N37" s="11">
        <f t="shared" si="6"/>
        <v>0</v>
      </c>
      <c r="O37" s="11" t="e">
        <f>#REF!</f>
        <v>#REF!</v>
      </c>
      <c r="P37" s="11" t="e">
        <f>#REF!</f>
        <v>#REF!</v>
      </c>
      <c r="Q37" s="11" t="e">
        <f>#REF!</f>
        <v>#REF!</v>
      </c>
      <c r="R37" s="11" t="e">
        <f>#REF!</f>
        <v>#REF!</v>
      </c>
      <c r="S37" s="11" t="e">
        <f t="shared" si="1"/>
        <v>#REF!</v>
      </c>
      <c r="T37" s="11"/>
      <c r="U37" s="11" t="e">
        <f>#REF!</f>
        <v>#REF!</v>
      </c>
      <c r="V37" s="11" t="e">
        <f>#REF!</f>
        <v>#REF!</v>
      </c>
      <c r="W37" s="11">
        <v>0</v>
      </c>
      <c r="X37" s="11" t="e">
        <f>#REF!</f>
        <v>#REF!</v>
      </c>
      <c r="Y37" s="11">
        <v>0</v>
      </c>
      <c r="Z37" s="11" t="e">
        <f t="shared" si="2"/>
        <v>#REF!</v>
      </c>
      <c r="AA37" s="11"/>
      <c r="AB37" s="11" t="e">
        <f>#REF!</f>
        <v>#REF!</v>
      </c>
      <c r="AC37" s="11" t="e">
        <f>#REF!</f>
        <v>#REF!</v>
      </c>
      <c r="AD37" s="11" t="e">
        <f>#REF!</f>
        <v>#REF!</v>
      </c>
      <c r="AE37" s="11" t="e">
        <f>#REF!</f>
        <v>#REF!</v>
      </c>
      <c r="AF37" s="11" t="e">
        <f t="shared" si="3"/>
        <v>#REF!</v>
      </c>
      <c r="AG37" s="11"/>
      <c r="AH37" s="11" t="e">
        <f>#REF!</f>
        <v>#REF!</v>
      </c>
      <c r="AI37" s="11" t="e">
        <f>#REF!</f>
        <v>#REF!</v>
      </c>
      <c r="AJ37" s="11"/>
      <c r="AK37" s="11" t="e">
        <f t="shared" si="4"/>
        <v>#REF!</v>
      </c>
      <c r="AL37" s="27" t="e">
        <f t="shared" si="5"/>
        <v>#REF!</v>
      </c>
    </row>
    <row r="38" spans="1:38" hidden="1" x14ac:dyDescent="0.2">
      <c r="A38" s="5" t="s">
        <v>67</v>
      </c>
      <c r="B38" s="5" t="s">
        <v>68</v>
      </c>
      <c r="C38" s="11">
        <f>COCC!E37</f>
        <v>0</v>
      </c>
      <c r="D38" s="11">
        <f>PHM!E37</f>
        <v>0</v>
      </c>
      <c r="E38" s="11"/>
      <c r="F38" s="11" t="e">
        <f>#REF!</f>
        <v>#REF!</v>
      </c>
      <c r="G38" s="11" t="e">
        <f>#REF!</f>
        <v>#REF!</v>
      </c>
      <c r="H38" s="11" t="e">
        <f>#REF!</f>
        <v>#REF!</v>
      </c>
      <c r="I38" s="11" t="e">
        <f>#REF!</f>
        <v>#REF!</v>
      </c>
      <c r="J38" s="11" t="e">
        <f>#REF!</f>
        <v>#REF!</v>
      </c>
      <c r="K38" s="11" t="e">
        <f>#REF!</f>
        <v>#REF!</v>
      </c>
      <c r="L38" s="11" t="e">
        <f>#REF!</f>
        <v>#REF!</v>
      </c>
      <c r="M38" s="11"/>
      <c r="N38" s="11">
        <f t="shared" si="6"/>
        <v>0</v>
      </c>
      <c r="O38" s="11" t="e">
        <f>#REF!</f>
        <v>#REF!</v>
      </c>
      <c r="P38" s="11" t="e">
        <f>#REF!</f>
        <v>#REF!</v>
      </c>
      <c r="Q38" s="11" t="e">
        <f>#REF!</f>
        <v>#REF!</v>
      </c>
      <c r="R38" s="11" t="e">
        <f>#REF!</f>
        <v>#REF!</v>
      </c>
      <c r="S38" s="11" t="e">
        <f t="shared" si="1"/>
        <v>#REF!</v>
      </c>
      <c r="T38" s="11"/>
      <c r="U38" s="11" t="e">
        <f>#REF!</f>
        <v>#REF!</v>
      </c>
      <c r="V38" s="11" t="e">
        <f>#REF!</f>
        <v>#REF!</v>
      </c>
      <c r="W38" s="11">
        <v>0</v>
      </c>
      <c r="X38" s="11" t="e">
        <f>#REF!</f>
        <v>#REF!</v>
      </c>
      <c r="Y38" s="11"/>
      <c r="Z38" s="11" t="e">
        <f t="shared" si="2"/>
        <v>#REF!</v>
      </c>
      <c r="AA38" s="11"/>
      <c r="AB38" s="11" t="e">
        <f>#REF!</f>
        <v>#REF!</v>
      </c>
      <c r="AC38" s="11" t="e">
        <f>#REF!</f>
        <v>#REF!</v>
      </c>
      <c r="AD38" s="11" t="e">
        <f>#REF!</f>
        <v>#REF!</v>
      </c>
      <c r="AE38" s="11" t="e">
        <f>#REF!</f>
        <v>#REF!</v>
      </c>
      <c r="AF38" s="11" t="e">
        <f t="shared" si="3"/>
        <v>#REF!</v>
      </c>
      <c r="AG38" s="11"/>
      <c r="AH38" s="11" t="e">
        <f>#REF!</f>
        <v>#REF!</v>
      </c>
      <c r="AI38" s="11" t="e">
        <f>#REF!</f>
        <v>#REF!</v>
      </c>
      <c r="AJ38" s="11"/>
      <c r="AK38" s="11" t="e">
        <f t="shared" si="4"/>
        <v>#REF!</v>
      </c>
      <c r="AL38" s="27" t="e">
        <f t="shared" si="5"/>
        <v>#REF!</v>
      </c>
    </row>
    <row r="39" spans="1:38" x14ac:dyDescent="0.2">
      <c r="A39" s="5" t="s">
        <v>69</v>
      </c>
      <c r="B39" s="5" t="s">
        <v>70</v>
      </c>
      <c r="C39" s="11">
        <f>COCC!E38</f>
        <v>0</v>
      </c>
      <c r="D39" s="11">
        <f>PHM!E38</f>
        <v>0</v>
      </c>
      <c r="E39" s="11"/>
      <c r="F39" s="11" t="e">
        <f>#REF!</f>
        <v>#REF!</v>
      </c>
      <c r="G39" s="11" t="e">
        <f>#REF!</f>
        <v>#REF!</v>
      </c>
      <c r="H39" s="11" t="e">
        <f>#REF!</f>
        <v>#REF!</v>
      </c>
      <c r="I39" s="11" t="e">
        <f>#REF!</f>
        <v>#REF!</v>
      </c>
      <c r="J39" s="11" t="e">
        <f>#REF!</f>
        <v>#REF!</v>
      </c>
      <c r="K39" s="11" t="e">
        <f>#REF!</f>
        <v>#REF!</v>
      </c>
      <c r="L39" s="11" t="e">
        <f>#REF!</f>
        <v>#REF!</v>
      </c>
      <c r="M39" s="11"/>
      <c r="N39" s="11">
        <f t="shared" si="6"/>
        <v>0</v>
      </c>
      <c r="O39" s="11" t="e">
        <f>#REF!</f>
        <v>#REF!</v>
      </c>
      <c r="P39" s="11" t="e">
        <f>#REF!</f>
        <v>#REF!</v>
      </c>
      <c r="Q39" s="11" t="e">
        <f>#REF!</f>
        <v>#REF!</v>
      </c>
      <c r="R39" s="11" t="e">
        <f>#REF!</f>
        <v>#REF!</v>
      </c>
      <c r="S39" s="11" t="e">
        <f t="shared" si="1"/>
        <v>#REF!</v>
      </c>
      <c r="T39" s="11"/>
      <c r="U39" s="11" t="e">
        <f>#REF!</f>
        <v>#REF!</v>
      </c>
      <c r="V39" s="11" t="e">
        <f>#REF!</f>
        <v>#REF!</v>
      </c>
      <c r="W39" s="11">
        <v>0</v>
      </c>
      <c r="X39" s="11" t="e">
        <f>#REF!</f>
        <v>#REF!</v>
      </c>
      <c r="Y39" s="11">
        <v>0</v>
      </c>
      <c r="Z39" s="11" t="e">
        <f t="shared" si="2"/>
        <v>#REF!</v>
      </c>
      <c r="AA39" s="11"/>
      <c r="AB39" s="11" t="e">
        <f>#REF!</f>
        <v>#REF!</v>
      </c>
      <c r="AC39" s="11" t="e">
        <f>#REF!</f>
        <v>#REF!</v>
      </c>
      <c r="AD39" s="11" t="e">
        <f>#REF!</f>
        <v>#REF!</v>
      </c>
      <c r="AE39" s="11" t="e">
        <f>#REF!</f>
        <v>#REF!</v>
      </c>
      <c r="AF39" s="11" t="e">
        <f t="shared" si="3"/>
        <v>#REF!</v>
      </c>
      <c r="AG39" s="11"/>
      <c r="AH39" s="11" t="e">
        <f>#REF!</f>
        <v>#REF!</v>
      </c>
      <c r="AI39" s="11" t="e">
        <f>#REF!</f>
        <v>#REF!</v>
      </c>
      <c r="AJ39" s="11">
        <v>280</v>
      </c>
      <c r="AK39" s="11" t="e">
        <f t="shared" si="4"/>
        <v>#REF!</v>
      </c>
      <c r="AL39" s="27" t="e">
        <f t="shared" si="5"/>
        <v>#REF!</v>
      </c>
    </row>
    <row r="40" spans="1:38" x14ac:dyDescent="0.2">
      <c r="A40" s="5" t="s">
        <v>71</v>
      </c>
      <c r="B40" s="5" t="s">
        <v>72</v>
      </c>
      <c r="C40" s="11">
        <f>COCC!E39</f>
        <v>0</v>
      </c>
      <c r="D40" s="11">
        <f>PHM!E39</f>
        <v>0</v>
      </c>
      <c r="E40" s="11"/>
      <c r="F40" s="11" t="e">
        <f>#REF!</f>
        <v>#REF!</v>
      </c>
      <c r="G40" s="11" t="e">
        <f>#REF!</f>
        <v>#REF!</v>
      </c>
      <c r="H40" s="11" t="e">
        <f>#REF!</f>
        <v>#REF!</v>
      </c>
      <c r="I40" s="11" t="e">
        <f>#REF!</f>
        <v>#REF!</v>
      </c>
      <c r="J40" s="11" t="e">
        <f>#REF!</f>
        <v>#REF!</v>
      </c>
      <c r="K40" s="11" t="e">
        <f>#REF!</f>
        <v>#REF!</v>
      </c>
      <c r="L40" s="11" t="e">
        <f>#REF!</f>
        <v>#REF!</v>
      </c>
      <c r="M40" s="11"/>
      <c r="N40" s="11">
        <f t="shared" si="6"/>
        <v>0</v>
      </c>
      <c r="O40" s="11" t="e">
        <f>#REF!</f>
        <v>#REF!</v>
      </c>
      <c r="P40" s="11" t="e">
        <f>#REF!</f>
        <v>#REF!</v>
      </c>
      <c r="Q40" s="11" t="e">
        <f>#REF!</f>
        <v>#REF!</v>
      </c>
      <c r="R40" s="11" t="e">
        <f>#REF!</f>
        <v>#REF!</v>
      </c>
      <c r="S40" s="11" t="e">
        <f t="shared" si="1"/>
        <v>#REF!</v>
      </c>
      <c r="T40" s="11"/>
      <c r="U40" s="11" t="e">
        <f>#REF!</f>
        <v>#REF!</v>
      </c>
      <c r="V40" s="11" t="e">
        <f>#REF!</f>
        <v>#REF!</v>
      </c>
      <c r="W40" s="11">
        <v>0</v>
      </c>
      <c r="X40" s="11" t="e">
        <f>#REF!</f>
        <v>#REF!</v>
      </c>
      <c r="Y40" s="11">
        <v>0</v>
      </c>
      <c r="Z40" s="11" t="e">
        <f t="shared" si="2"/>
        <v>#REF!</v>
      </c>
      <c r="AA40" s="11"/>
      <c r="AB40" s="11" t="e">
        <f>#REF!</f>
        <v>#REF!</v>
      </c>
      <c r="AC40" s="11" t="e">
        <f>#REF!</f>
        <v>#REF!</v>
      </c>
      <c r="AD40" s="11" t="e">
        <f>#REF!</f>
        <v>#REF!</v>
      </c>
      <c r="AE40" s="11" t="e">
        <f>#REF!</f>
        <v>#REF!</v>
      </c>
      <c r="AF40" s="11" t="e">
        <f t="shared" si="3"/>
        <v>#REF!</v>
      </c>
      <c r="AG40" s="11"/>
      <c r="AH40" s="11" t="e">
        <f>#REF!</f>
        <v>#REF!</v>
      </c>
      <c r="AI40" s="11" t="e">
        <f>#REF!</f>
        <v>#REF!</v>
      </c>
      <c r="AJ40" s="11">
        <v>1616</v>
      </c>
      <c r="AK40" s="11" t="e">
        <f t="shared" si="4"/>
        <v>#REF!</v>
      </c>
      <c r="AL40" s="27" t="e">
        <f t="shared" si="5"/>
        <v>#REF!</v>
      </c>
    </row>
    <row r="41" spans="1:38" hidden="1" x14ac:dyDescent="0.2">
      <c r="A41" s="5" t="s">
        <v>73</v>
      </c>
      <c r="B41" s="5" t="s">
        <v>74</v>
      </c>
      <c r="C41" s="11">
        <f>COCC!E40</f>
        <v>0</v>
      </c>
      <c r="D41" s="11">
        <f>PHM!E40</f>
        <v>0</v>
      </c>
      <c r="E41" s="11"/>
      <c r="F41" s="11" t="e">
        <f>#REF!</f>
        <v>#REF!</v>
      </c>
      <c r="G41" s="11" t="e">
        <f>#REF!</f>
        <v>#REF!</v>
      </c>
      <c r="H41" s="11" t="e">
        <f>#REF!</f>
        <v>#REF!</v>
      </c>
      <c r="I41" s="11" t="e">
        <f>#REF!</f>
        <v>#REF!</v>
      </c>
      <c r="J41" s="11" t="e">
        <f>#REF!</f>
        <v>#REF!</v>
      </c>
      <c r="K41" s="11" t="e">
        <f>#REF!</f>
        <v>#REF!</v>
      </c>
      <c r="L41" s="11" t="e">
        <f>#REF!</f>
        <v>#REF!</v>
      </c>
      <c r="M41" s="11"/>
      <c r="N41" s="11">
        <f t="shared" si="6"/>
        <v>0</v>
      </c>
      <c r="O41" s="11" t="e">
        <f>#REF!</f>
        <v>#REF!</v>
      </c>
      <c r="P41" s="11" t="e">
        <f>#REF!</f>
        <v>#REF!</v>
      </c>
      <c r="Q41" s="11" t="e">
        <f>#REF!</f>
        <v>#REF!</v>
      </c>
      <c r="R41" s="11" t="e">
        <f>#REF!</f>
        <v>#REF!</v>
      </c>
      <c r="S41" s="11" t="e">
        <f t="shared" si="1"/>
        <v>#REF!</v>
      </c>
      <c r="T41" s="11"/>
      <c r="U41" s="11" t="e">
        <f>#REF!</f>
        <v>#REF!</v>
      </c>
      <c r="V41" s="11" t="e">
        <f>#REF!</f>
        <v>#REF!</v>
      </c>
      <c r="W41" s="11">
        <v>0</v>
      </c>
      <c r="X41" s="11" t="e">
        <f>#REF!</f>
        <v>#REF!</v>
      </c>
      <c r="Y41" s="11"/>
      <c r="Z41" s="11" t="e">
        <f t="shared" si="2"/>
        <v>#REF!</v>
      </c>
      <c r="AA41" s="11"/>
      <c r="AB41" s="11" t="e">
        <f>#REF!</f>
        <v>#REF!</v>
      </c>
      <c r="AC41" s="11" t="e">
        <f>#REF!</f>
        <v>#REF!</v>
      </c>
      <c r="AD41" s="11" t="e">
        <f>#REF!</f>
        <v>#REF!</v>
      </c>
      <c r="AE41" s="11" t="e">
        <f>#REF!</f>
        <v>#REF!</v>
      </c>
      <c r="AF41" s="11" t="e">
        <f t="shared" si="3"/>
        <v>#REF!</v>
      </c>
      <c r="AG41" s="11"/>
      <c r="AH41" s="11" t="e">
        <f>#REF!</f>
        <v>#REF!</v>
      </c>
      <c r="AI41" s="11" t="e">
        <f>#REF!</f>
        <v>#REF!</v>
      </c>
      <c r="AJ41" s="11"/>
      <c r="AK41" s="11" t="e">
        <f t="shared" si="4"/>
        <v>#REF!</v>
      </c>
      <c r="AL41" s="27" t="e">
        <f t="shared" si="5"/>
        <v>#REF!</v>
      </c>
    </row>
    <row r="42" spans="1:38" x14ac:dyDescent="0.2">
      <c r="A42" s="5" t="s">
        <v>75</v>
      </c>
      <c r="B42" s="5" t="s">
        <v>76</v>
      </c>
      <c r="C42" s="31">
        <f>COCC!E41</f>
        <v>0</v>
      </c>
      <c r="D42" s="31">
        <f>PHM!E41</f>
        <v>0</v>
      </c>
      <c r="E42" s="31"/>
      <c r="F42" s="31" t="e">
        <f>#REF!</f>
        <v>#REF!</v>
      </c>
      <c r="G42" s="31" t="e">
        <f>#REF!</f>
        <v>#REF!</v>
      </c>
      <c r="H42" s="31" t="e">
        <f>#REF!</f>
        <v>#REF!</v>
      </c>
      <c r="I42" s="31" t="e">
        <f>#REF!</f>
        <v>#REF!</v>
      </c>
      <c r="J42" s="31" t="e">
        <f>#REF!</f>
        <v>#REF!</v>
      </c>
      <c r="K42" s="31" t="e">
        <f>#REF!</f>
        <v>#REF!</v>
      </c>
      <c r="L42" s="31" t="e">
        <f>#REF!</f>
        <v>#REF!</v>
      </c>
      <c r="M42" s="31"/>
      <c r="N42" s="31"/>
      <c r="O42" s="31" t="e">
        <f>#REF!</f>
        <v>#REF!</v>
      </c>
      <c r="P42" s="31" t="e">
        <f>#REF!</f>
        <v>#REF!</v>
      </c>
      <c r="Q42" s="31" t="e">
        <f>#REF!</f>
        <v>#REF!</v>
      </c>
      <c r="R42" s="31" t="e">
        <f>#REF!</f>
        <v>#REF!</v>
      </c>
      <c r="S42" s="31" t="e">
        <f t="shared" si="1"/>
        <v>#REF!</v>
      </c>
      <c r="T42" s="31"/>
      <c r="U42" s="31" t="e">
        <f>#REF!</f>
        <v>#REF!</v>
      </c>
      <c r="V42" s="31" t="e">
        <f>#REF!</f>
        <v>#REF!</v>
      </c>
      <c r="W42" s="31">
        <v>0</v>
      </c>
      <c r="X42" s="31" t="e">
        <f>#REF!</f>
        <v>#REF!</v>
      </c>
      <c r="Y42" s="31">
        <v>0</v>
      </c>
      <c r="Z42" s="31" t="e">
        <f t="shared" si="2"/>
        <v>#REF!</v>
      </c>
      <c r="AA42" s="31"/>
      <c r="AB42" s="31" t="e">
        <f>#REF!</f>
        <v>#REF!</v>
      </c>
      <c r="AC42" s="31" t="e">
        <f>#REF!</f>
        <v>#REF!</v>
      </c>
      <c r="AD42" s="31" t="e">
        <f>#REF!</f>
        <v>#REF!</v>
      </c>
      <c r="AE42" s="31" t="e">
        <f>#REF!</f>
        <v>#REF!</v>
      </c>
      <c r="AF42" s="31" t="e">
        <f t="shared" si="3"/>
        <v>#REF!</v>
      </c>
      <c r="AG42" s="31"/>
      <c r="AH42" s="31" t="e">
        <f>#REF!</f>
        <v>#REF!</v>
      </c>
      <c r="AI42" s="31" t="e">
        <f>#REF!</f>
        <v>#REF!</v>
      </c>
      <c r="AJ42" s="31">
        <v>333.33</v>
      </c>
      <c r="AK42" s="31" t="e">
        <f t="shared" si="4"/>
        <v>#REF!</v>
      </c>
      <c r="AL42" s="35" t="e">
        <f t="shared" si="5"/>
        <v>#REF!</v>
      </c>
    </row>
    <row r="43" spans="1:38" hidden="1" x14ac:dyDescent="0.2">
      <c r="A43" s="5" t="s">
        <v>77</v>
      </c>
      <c r="B43" s="5" t="s">
        <v>78</v>
      </c>
      <c r="C43" s="11">
        <f>COCC!E42</f>
        <v>0</v>
      </c>
      <c r="D43" s="11">
        <f>PHM!E42</f>
        <v>0</v>
      </c>
      <c r="E43" s="11"/>
      <c r="F43" s="11" t="e">
        <f>#REF!</f>
        <v>#REF!</v>
      </c>
      <c r="G43" s="11" t="e">
        <f>#REF!</f>
        <v>#REF!</v>
      </c>
      <c r="H43" s="11" t="e">
        <f>#REF!</f>
        <v>#REF!</v>
      </c>
      <c r="I43" s="11" t="e">
        <f>#REF!</f>
        <v>#REF!</v>
      </c>
      <c r="J43" s="11" t="e">
        <f>#REF!</f>
        <v>#REF!</v>
      </c>
      <c r="K43" s="11" t="e">
        <f>#REF!</f>
        <v>#REF!</v>
      </c>
      <c r="L43" s="11" t="e">
        <f>#REF!</f>
        <v>#REF!</v>
      </c>
      <c r="M43" s="11"/>
      <c r="N43" s="11"/>
      <c r="O43" s="11" t="e">
        <f>#REF!</f>
        <v>#REF!</v>
      </c>
      <c r="P43" s="11" t="e">
        <f>#REF!</f>
        <v>#REF!</v>
      </c>
      <c r="Q43" s="11" t="e">
        <f>#REF!</f>
        <v>#REF!</v>
      </c>
      <c r="R43" s="11" t="e">
        <f>#REF!</f>
        <v>#REF!</v>
      </c>
      <c r="S43" s="24" t="e">
        <f t="shared" si="1"/>
        <v>#REF!</v>
      </c>
      <c r="T43" s="24"/>
      <c r="U43" s="11" t="e">
        <f>#REF!</f>
        <v>#REF!</v>
      </c>
      <c r="V43" s="11" t="e">
        <f>#REF!</f>
        <v>#REF!</v>
      </c>
      <c r="W43" s="11">
        <v>0</v>
      </c>
      <c r="X43" s="11" t="e">
        <f>#REF!</f>
        <v>#REF!</v>
      </c>
      <c r="Y43" s="11"/>
      <c r="Z43" s="11" t="e">
        <f t="shared" si="2"/>
        <v>#REF!</v>
      </c>
      <c r="AA43" s="11"/>
      <c r="AB43" s="11" t="e">
        <f>#REF!</f>
        <v>#REF!</v>
      </c>
      <c r="AC43" s="11" t="e">
        <f>#REF!</f>
        <v>#REF!</v>
      </c>
      <c r="AD43" s="11" t="e">
        <f>#REF!</f>
        <v>#REF!</v>
      </c>
      <c r="AE43" s="11" t="e">
        <f>#REF!</f>
        <v>#REF!</v>
      </c>
      <c r="AF43" s="11" t="e">
        <f t="shared" si="3"/>
        <v>#REF!</v>
      </c>
      <c r="AG43" s="11"/>
      <c r="AH43" s="11" t="e">
        <f>#REF!</f>
        <v>#REF!</v>
      </c>
      <c r="AI43" s="11" t="e">
        <f>#REF!</f>
        <v>#REF!</v>
      </c>
      <c r="AJ43" s="11"/>
      <c r="AK43" s="11" t="e">
        <f t="shared" si="4"/>
        <v>#REF!</v>
      </c>
      <c r="AL43" s="27" t="e">
        <f t="shared" si="5"/>
        <v>#REF!</v>
      </c>
    </row>
    <row r="44" spans="1:38" hidden="1" x14ac:dyDescent="0.2">
      <c r="A44" s="5" t="s">
        <v>79</v>
      </c>
      <c r="B44" s="5" t="s">
        <v>80</v>
      </c>
      <c r="C44" s="11">
        <f>COCC!E43</f>
        <v>0</v>
      </c>
      <c r="D44" s="11">
        <f>PHM!E43</f>
        <v>0</v>
      </c>
      <c r="E44" s="11"/>
      <c r="F44" s="11" t="e">
        <f>#REF!</f>
        <v>#REF!</v>
      </c>
      <c r="G44" s="11" t="e">
        <f>#REF!</f>
        <v>#REF!</v>
      </c>
      <c r="H44" s="11" t="e">
        <f>#REF!</f>
        <v>#REF!</v>
      </c>
      <c r="I44" s="11" t="e">
        <f>#REF!</f>
        <v>#REF!</v>
      </c>
      <c r="J44" s="11" t="e">
        <f>#REF!</f>
        <v>#REF!</v>
      </c>
      <c r="K44" s="11" t="e">
        <f>#REF!</f>
        <v>#REF!</v>
      </c>
      <c r="L44" s="11" t="e">
        <f>#REF!</f>
        <v>#REF!</v>
      </c>
      <c r="M44" s="11"/>
      <c r="N44" s="11"/>
      <c r="O44" s="11" t="e">
        <f>#REF!</f>
        <v>#REF!</v>
      </c>
      <c r="P44" s="11" t="e">
        <f>#REF!</f>
        <v>#REF!</v>
      </c>
      <c r="Q44" s="11" t="e">
        <f>#REF!</f>
        <v>#REF!</v>
      </c>
      <c r="R44" s="11" t="e">
        <f>#REF!</f>
        <v>#REF!</v>
      </c>
      <c r="S44" s="24" t="e">
        <f t="shared" si="1"/>
        <v>#REF!</v>
      </c>
      <c r="T44" s="24"/>
      <c r="U44" s="11" t="e">
        <f>#REF!</f>
        <v>#REF!</v>
      </c>
      <c r="V44" s="11" t="e">
        <f>#REF!</f>
        <v>#REF!</v>
      </c>
      <c r="W44" s="11">
        <v>0</v>
      </c>
      <c r="X44" s="11" t="e">
        <f>#REF!</f>
        <v>#REF!</v>
      </c>
      <c r="Y44" s="11"/>
      <c r="Z44" s="11" t="e">
        <f t="shared" si="2"/>
        <v>#REF!</v>
      </c>
      <c r="AA44" s="11"/>
      <c r="AB44" s="11" t="e">
        <f>#REF!</f>
        <v>#REF!</v>
      </c>
      <c r="AC44" s="11" t="e">
        <f>#REF!</f>
        <v>#REF!</v>
      </c>
      <c r="AD44" s="11" t="e">
        <f>#REF!</f>
        <v>#REF!</v>
      </c>
      <c r="AE44" s="11" t="e">
        <f>#REF!</f>
        <v>#REF!</v>
      </c>
      <c r="AF44" s="11" t="e">
        <f t="shared" si="3"/>
        <v>#REF!</v>
      </c>
      <c r="AG44" s="11"/>
      <c r="AH44" s="11" t="e">
        <f>#REF!</f>
        <v>#REF!</v>
      </c>
      <c r="AI44" s="11" t="e">
        <f>#REF!</f>
        <v>#REF!</v>
      </c>
      <c r="AJ44" s="11"/>
      <c r="AK44" s="11" t="e">
        <f t="shared" si="4"/>
        <v>#REF!</v>
      </c>
      <c r="AL44" s="27" t="e">
        <f t="shared" si="5"/>
        <v>#REF!</v>
      </c>
    </row>
    <row r="45" spans="1:38" hidden="1" x14ac:dyDescent="0.2">
      <c r="A45" s="5" t="s">
        <v>81</v>
      </c>
      <c r="B45" s="5" t="s">
        <v>82</v>
      </c>
      <c r="C45" s="11">
        <f>COCC!E44</f>
        <v>0</v>
      </c>
      <c r="D45" s="11">
        <f>PHM!E44</f>
        <v>0</v>
      </c>
      <c r="E45" s="11"/>
      <c r="F45" s="11" t="e">
        <f>#REF!</f>
        <v>#REF!</v>
      </c>
      <c r="G45" s="11" t="e">
        <f>#REF!</f>
        <v>#REF!</v>
      </c>
      <c r="H45" s="11" t="e">
        <f>#REF!</f>
        <v>#REF!</v>
      </c>
      <c r="I45" s="11" t="e">
        <f>#REF!</f>
        <v>#REF!</v>
      </c>
      <c r="J45" s="11" t="e">
        <f>#REF!</f>
        <v>#REF!</v>
      </c>
      <c r="K45" s="11" t="e">
        <f>#REF!</f>
        <v>#REF!</v>
      </c>
      <c r="L45" s="11" t="e">
        <f>#REF!</f>
        <v>#REF!</v>
      </c>
      <c r="M45" s="11"/>
      <c r="N45" s="11"/>
      <c r="O45" s="11" t="e">
        <f>#REF!</f>
        <v>#REF!</v>
      </c>
      <c r="P45" s="11" t="e">
        <f>#REF!</f>
        <v>#REF!</v>
      </c>
      <c r="Q45" s="11" t="e">
        <f>#REF!</f>
        <v>#REF!</v>
      </c>
      <c r="R45" s="11" t="e">
        <f>#REF!</f>
        <v>#REF!</v>
      </c>
      <c r="S45" s="24" t="e">
        <f t="shared" si="1"/>
        <v>#REF!</v>
      </c>
      <c r="T45" s="24"/>
      <c r="U45" s="11" t="e">
        <f>#REF!</f>
        <v>#REF!</v>
      </c>
      <c r="V45" s="11" t="e">
        <f>#REF!</f>
        <v>#REF!</v>
      </c>
      <c r="W45" s="11">
        <v>0</v>
      </c>
      <c r="X45" s="11" t="e">
        <f>#REF!</f>
        <v>#REF!</v>
      </c>
      <c r="Y45" s="11"/>
      <c r="Z45" s="11" t="e">
        <f t="shared" si="2"/>
        <v>#REF!</v>
      </c>
      <c r="AA45" s="11"/>
      <c r="AB45" s="11" t="e">
        <f>#REF!</f>
        <v>#REF!</v>
      </c>
      <c r="AC45" s="11" t="e">
        <f>#REF!</f>
        <v>#REF!</v>
      </c>
      <c r="AD45" s="11" t="e">
        <f>#REF!</f>
        <v>#REF!</v>
      </c>
      <c r="AE45" s="11" t="e">
        <f>#REF!</f>
        <v>#REF!</v>
      </c>
      <c r="AF45" s="11" t="e">
        <f t="shared" si="3"/>
        <v>#REF!</v>
      </c>
      <c r="AG45" s="11"/>
      <c r="AH45" s="11" t="e">
        <f>#REF!</f>
        <v>#REF!</v>
      </c>
      <c r="AI45" s="11" t="e">
        <f>#REF!</f>
        <v>#REF!</v>
      </c>
      <c r="AJ45" s="11"/>
      <c r="AK45" s="11" t="e">
        <f t="shared" si="4"/>
        <v>#REF!</v>
      </c>
      <c r="AL45" s="27" t="e">
        <f t="shared" si="5"/>
        <v>#REF!</v>
      </c>
    </row>
    <row r="46" spans="1:38" hidden="1" x14ac:dyDescent="0.2">
      <c r="A46" s="6"/>
      <c r="B46" s="6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24">
        <f t="shared" si="1"/>
        <v>0</v>
      </c>
      <c r="T46" s="24"/>
      <c r="U46" s="10"/>
      <c r="V46" s="10"/>
      <c r="W46" s="11">
        <v>0</v>
      </c>
      <c r="X46" s="10"/>
      <c r="Y46" s="10"/>
      <c r="Z46" s="11">
        <f t="shared" si="2"/>
        <v>0</v>
      </c>
      <c r="AA46" s="10"/>
      <c r="AB46" s="10"/>
      <c r="AC46" s="10"/>
      <c r="AD46" s="10"/>
      <c r="AE46" s="11"/>
      <c r="AF46" s="11">
        <f t="shared" si="3"/>
        <v>0</v>
      </c>
      <c r="AG46" s="11"/>
      <c r="AH46" s="10"/>
      <c r="AI46" s="10"/>
      <c r="AJ46" s="10"/>
      <c r="AK46" s="11">
        <f t="shared" si="4"/>
        <v>0</v>
      </c>
      <c r="AL46" s="27">
        <f t="shared" si="5"/>
        <v>0</v>
      </c>
    </row>
    <row r="47" spans="1:38" hidden="1" x14ac:dyDescent="0.2">
      <c r="A47" s="5" t="s">
        <v>83</v>
      </c>
      <c r="B47" s="5" t="s">
        <v>84</v>
      </c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24">
        <f t="shared" si="1"/>
        <v>0</v>
      </c>
      <c r="T47" s="24"/>
      <c r="U47" s="9"/>
      <c r="V47" s="9"/>
      <c r="W47" s="11">
        <v>0</v>
      </c>
      <c r="X47" s="9"/>
      <c r="Y47" s="9"/>
      <c r="Z47" s="11">
        <f t="shared" si="2"/>
        <v>0</v>
      </c>
      <c r="AA47" s="9"/>
      <c r="AB47" s="9"/>
      <c r="AC47" s="9"/>
      <c r="AD47" s="9"/>
      <c r="AE47" s="11"/>
      <c r="AF47" s="11">
        <f t="shared" si="3"/>
        <v>0</v>
      </c>
      <c r="AG47" s="11"/>
      <c r="AH47" s="9"/>
      <c r="AI47" s="9"/>
      <c r="AJ47" s="9"/>
      <c r="AK47" s="11">
        <f t="shared" si="4"/>
        <v>0</v>
      </c>
      <c r="AL47" s="27">
        <f t="shared" si="5"/>
        <v>0</v>
      </c>
    </row>
    <row r="48" spans="1:38" hidden="1" x14ac:dyDescent="0.2">
      <c r="A48" s="5" t="s">
        <v>85</v>
      </c>
      <c r="B48" s="5" t="s">
        <v>86</v>
      </c>
      <c r="C48" s="11">
        <f>COCC!E47</f>
        <v>0</v>
      </c>
      <c r="D48" s="11">
        <f>PHM!E47</f>
        <v>0</v>
      </c>
      <c r="E48" s="11"/>
      <c r="F48" s="11" t="e">
        <f>#REF!</f>
        <v>#REF!</v>
      </c>
      <c r="G48" s="11" t="e">
        <f>#REF!</f>
        <v>#REF!</v>
      </c>
      <c r="H48" s="11" t="e">
        <f>#REF!</f>
        <v>#REF!</v>
      </c>
      <c r="I48" s="11" t="e">
        <f>#REF!</f>
        <v>#REF!</v>
      </c>
      <c r="J48" s="11" t="e">
        <f>#REF!</f>
        <v>#REF!</v>
      </c>
      <c r="K48" s="11" t="e">
        <f>#REF!</f>
        <v>#REF!</v>
      </c>
      <c r="L48" s="11" t="e">
        <f>#REF!</f>
        <v>#REF!</v>
      </c>
      <c r="M48" s="11"/>
      <c r="N48" s="11"/>
      <c r="O48" s="11" t="e">
        <f>#REF!</f>
        <v>#REF!</v>
      </c>
      <c r="P48" s="11" t="e">
        <f>#REF!</f>
        <v>#REF!</v>
      </c>
      <c r="Q48" s="11" t="e">
        <f>#REF!</f>
        <v>#REF!</v>
      </c>
      <c r="R48" s="11" t="e">
        <f>#REF!</f>
        <v>#REF!</v>
      </c>
      <c r="S48" s="24" t="e">
        <f t="shared" si="1"/>
        <v>#REF!</v>
      </c>
      <c r="T48" s="24"/>
      <c r="U48" s="11" t="e">
        <f>#REF!</f>
        <v>#REF!</v>
      </c>
      <c r="V48" s="11" t="e">
        <f>#REF!</f>
        <v>#REF!</v>
      </c>
      <c r="W48" s="11">
        <v>0</v>
      </c>
      <c r="X48" s="11" t="e">
        <f>#REF!</f>
        <v>#REF!</v>
      </c>
      <c r="Y48" s="11"/>
      <c r="Z48" s="11" t="e">
        <f t="shared" si="2"/>
        <v>#REF!</v>
      </c>
      <c r="AA48" s="11"/>
      <c r="AB48" s="11" t="e">
        <f>#REF!</f>
        <v>#REF!</v>
      </c>
      <c r="AC48" s="11" t="e">
        <f>#REF!</f>
        <v>#REF!</v>
      </c>
      <c r="AD48" s="11" t="e">
        <f>#REF!</f>
        <v>#REF!</v>
      </c>
      <c r="AE48" s="11" t="e">
        <f>#REF!</f>
        <v>#REF!</v>
      </c>
      <c r="AF48" s="11" t="e">
        <f t="shared" si="3"/>
        <v>#REF!</v>
      </c>
      <c r="AG48" s="11"/>
      <c r="AH48" s="11" t="e">
        <f>#REF!</f>
        <v>#REF!</v>
      </c>
      <c r="AI48" s="11" t="e">
        <f>#REF!</f>
        <v>#REF!</v>
      </c>
      <c r="AJ48" s="11"/>
      <c r="AK48" s="11" t="e">
        <f t="shared" si="4"/>
        <v>#REF!</v>
      </c>
      <c r="AL48" s="27" t="e">
        <f t="shared" si="5"/>
        <v>#REF!</v>
      </c>
    </row>
    <row r="49" spans="1:40" hidden="1" x14ac:dyDescent="0.2">
      <c r="A49" s="5" t="s">
        <v>87</v>
      </c>
      <c r="B49" s="5" t="s">
        <v>88</v>
      </c>
      <c r="C49" s="11">
        <f>COCC!E48</f>
        <v>0</v>
      </c>
      <c r="D49" s="11">
        <f>PHM!E48</f>
        <v>0</v>
      </c>
      <c r="E49" s="11"/>
      <c r="F49" s="11" t="e">
        <f>#REF!</f>
        <v>#REF!</v>
      </c>
      <c r="G49" s="11" t="e">
        <f>#REF!</f>
        <v>#REF!</v>
      </c>
      <c r="H49" s="11" t="e">
        <f>#REF!</f>
        <v>#REF!</v>
      </c>
      <c r="I49" s="11" t="e">
        <f>#REF!</f>
        <v>#REF!</v>
      </c>
      <c r="J49" s="11" t="e">
        <f>#REF!</f>
        <v>#REF!</v>
      </c>
      <c r="K49" s="11" t="e">
        <f>#REF!</f>
        <v>#REF!</v>
      </c>
      <c r="L49" s="11" t="e">
        <f>#REF!</f>
        <v>#REF!</v>
      </c>
      <c r="M49" s="11"/>
      <c r="N49" s="11"/>
      <c r="O49" s="11" t="e">
        <f>#REF!</f>
        <v>#REF!</v>
      </c>
      <c r="P49" s="11" t="e">
        <f>#REF!</f>
        <v>#REF!</v>
      </c>
      <c r="Q49" s="11" t="e">
        <f>#REF!</f>
        <v>#REF!</v>
      </c>
      <c r="R49" s="11" t="e">
        <f>#REF!</f>
        <v>#REF!</v>
      </c>
      <c r="S49" s="24" t="e">
        <f t="shared" si="1"/>
        <v>#REF!</v>
      </c>
      <c r="T49" s="24"/>
      <c r="U49" s="11" t="e">
        <f>#REF!</f>
        <v>#REF!</v>
      </c>
      <c r="V49" s="11" t="e">
        <f>#REF!</f>
        <v>#REF!</v>
      </c>
      <c r="W49" s="11">
        <v>0</v>
      </c>
      <c r="X49" s="11" t="e">
        <f>#REF!</f>
        <v>#REF!</v>
      </c>
      <c r="Y49" s="11"/>
      <c r="Z49" s="11" t="e">
        <f t="shared" si="2"/>
        <v>#REF!</v>
      </c>
      <c r="AA49" s="11"/>
      <c r="AB49" s="11" t="e">
        <f>#REF!</f>
        <v>#REF!</v>
      </c>
      <c r="AC49" s="11" t="e">
        <f>#REF!</f>
        <v>#REF!</v>
      </c>
      <c r="AD49" s="11" t="e">
        <f>#REF!</f>
        <v>#REF!</v>
      </c>
      <c r="AE49" s="11" t="e">
        <f>#REF!</f>
        <v>#REF!</v>
      </c>
      <c r="AF49" s="11" t="e">
        <f t="shared" si="3"/>
        <v>#REF!</v>
      </c>
      <c r="AG49" s="11"/>
      <c r="AH49" s="11" t="e">
        <f>#REF!</f>
        <v>#REF!</v>
      </c>
      <c r="AI49" s="11" t="e">
        <f>#REF!</f>
        <v>#REF!</v>
      </c>
      <c r="AJ49" s="11"/>
      <c r="AK49" s="11" t="e">
        <f t="shared" si="4"/>
        <v>#REF!</v>
      </c>
      <c r="AL49" s="27" t="e">
        <f t="shared" si="5"/>
        <v>#REF!</v>
      </c>
    </row>
    <row r="50" spans="1:40" hidden="1" x14ac:dyDescent="0.2">
      <c r="A50" s="5" t="s">
        <v>89</v>
      </c>
      <c r="B50" s="5" t="s">
        <v>90</v>
      </c>
      <c r="C50" s="31">
        <f>COCC!E49</f>
        <v>0</v>
      </c>
      <c r="D50" s="31">
        <f>PHM!E49</f>
        <v>0</v>
      </c>
      <c r="E50" s="31"/>
      <c r="F50" s="31" t="e">
        <f>#REF!</f>
        <v>#REF!</v>
      </c>
      <c r="G50" s="31" t="e">
        <f>#REF!</f>
        <v>#REF!</v>
      </c>
      <c r="H50" s="31" t="e">
        <f>#REF!</f>
        <v>#REF!</v>
      </c>
      <c r="I50" s="31" t="e">
        <f>#REF!</f>
        <v>#REF!</v>
      </c>
      <c r="J50" s="31" t="e">
        <f>#REF!</f>
        <v>#REF!</v>
      </c>
      <c r="K50" s="31" t="e">
        <f>#REF!</f>
        <v>#REF!</v>
      </c>
      <c r="L50" s="31" t="e">
        <f>#REF!</f>
        <v>#REF!</v>
      </c>
      <c r="M50" s="31"/>
      <c r="N50" s="31"/>
      <c r="O50" s="31" t="e">
        <f>#REF!</f>
        <v>#REF!</v>
      </c>
      <c r="P50" s="31" t="e">
        <f>#REF!</f>
        <v>#REF!</v>
      </c>
      <c r="Q50" s="31" t="e">
        <f>#REF!</f>
        <v>#REF!</v>
      </c>
      <c r="R50" s="31" t="e">
        <f>#REF!</f>
        <v>#REF!</v>
      </c>
      <c r="S50" s="24" t="e">
        <f t="shared" si="1"/>
        <v>#REF!</v>
      </c>
      <c r="T50" s="24"/>
      <c r="U50" s="31" t="e">
        <f>#REF!</f>
        <v>#REF!</v>
      </c>
      <c r="V50" s="31" t="e">
        <f>#REF!</f>
        <v>#REF!</v>
      </c>
      <c r="W50" s="11">
        <v>0</v>
      </c>
      <c r="X50" s="31" t="e">
        <f>#REF!</f>
        <v>#REF!</v>
      </c>
      <c r="Y50" s="31"/>
      <c r="Z50" s="11" t="e">
        <f t="shared" si="2"/>
        <v>#REF!</v>
      </c>
      <c r="AA50" s="31"/>
      <c r="AB50" s="31" t="e">
        <f>#REF!</f>
        <v>#REF!</v>
      </c>
      <c r="AC50" s="31" t="e">
        <f>#REF!</f>
        <v>#REF!</v>
      </c>
      <c r="AD50" s="31" t="e">
        <f>#REF!</f>
        <v>#REF!</v>
      </c>
      <c r="AE50" s="31" t="e">
        <f>#REF!</f>
        <v>#REF!</v>
      </c>
      <c r="AF50" s="11" t="e">
        <f t="shared" si="3"/>
        <v>#REF!</v>
      </c>
      <c r="AG50" s="31"/>
      <c r="AH50" s="31" t="e">
        <f>#REF!</f>
        <v>#REF!</v>
      </c>
      <c r="AI50" s="31" t="e">
        <f>#REF!</f>
        <v>#REF!</v>
      </c>
      <c r="AJ50" s="31"/>
      <c r="AK50" s="11" t="e">
        <f t="shared" si="4"/>
        <v>#REF!</v>
      </c>
      <c r="AL50" s="27" t="e">
        <f t="shared" si="5"/>
        <v>#REF!</v>
      </c>
    </row>
    <row r="51" spans="1:40" s="16" customFormat="1" hidden="1" x14ac:dyDescent="0.2">
      <c r="A51" s="4" t="s">
        <v>91</v>
      </c>
      <c r="B51" s="4" t="s">
        <v>92</v>
      </c>
      <c r="C51" s="32">
        <f>COCC!E50</f>
        <v>0</v>
      </c>
      <c r="D51" s="32">
        <f>PHM!E50</f>
        <v>0</v>
      </c>
      <c r="E51" s="32"/>
      <c r="F51" s="32" t="e">
        <f>#REF!</f>
        <v>#REF!</v>
      </c>
      <c r="G51" s="32" t="e">
        <f>#REF!</f>
        <v>#REF!</v>
      </c>
      <c r="H51" s="32" t="e">
        <f>#REF!</f>
        <v>#REF!</v>
      </c>
      <c r="I51" s="32" t="e">
        <f>#REF!</f>
        <v>#REF!</v>
      </c>
      <c r="J51" s="32" t="e">
        <f>#REF!</f>
        <v>#REF!</v>
      </c>
      <c r="K51" s="32" t="e">
        <f>#REF!</f>
        <v>#REF!</v>
      </c>
      <c r="L51" s="32" t="e">
        <f>#REF!</f>
        <v>#REF!</v>
      </c>
      <c r="M51" s="32"/>
      <c r="N51" s="32"/>
      <c r="O51" s="32" t="e">
        <f>#REF!</f>
        <v>#REF!</v>
      </c>
      <c r="P51" s="32" t="e">
        <f>#REF!</f>
        <v>#REF!</v>
      </c>
      <c r="Q51" s="32" t="e">
        <f>#REF!</f>
        <v>#REF!</v>
      </c>
      <c r="R51" s="32" t="e">
        <f>#REF!</f>
        <v>#REF!</v>
      </c>
      <c r="S51" s="24" t="e">
        <f t="shared" si="1"/>
        <v>#REF!</v>
      </c>
      <c r="T51" s="24"/>
      <c r="U51" s="32" t="e">
        <f>#REF!</f>
        <v>#REF!</v>
      </c>
      <c r="V51" s="32" t="e">
        <f>#REF!</f>
        <v>#REF!</v>
      </c>
      <c r="W51" s="11">
        <v>0</v>
      </c>
      <c r="X51" s="32" t="e">
        <f>#REF!</f>
        <v>#REF!</v>
      </c>
      <c r="Y51" s="32"/>
      <c r="Z51" s="11" t="e">
        <f t="shared" si="2"/>
        <v>#REF!</v>
      </c>
      <c r="AA51" s="32"/>
      <c r="AB51" s="32" t="e">
        <f>#REF!</f>
        <v>#REF!</v>
      </c>
      <c r="AC51" s="32" t="e">
        <f>#REF!</f>
        <v>#REF!</v>
      </c>
      <c r="AD51" s="32" t="e">
        <f>#REF!</f>
        <v>#REF!</v>
      </c>
      <c r="AE51" s="32" t="e">
        <f>#REF!</f>
        <v>#REF!</v>
      </c>
      <c r="AF51" s="11" t="e">
        <f t="shared" si="3"/>
        <v>#REF!</v>
      </c>
      <c r="AG51" s="32"/>
      <c r="AH51" s="32" t="e">
        <f>#REF!</f>
        <v>#REF!</v>
      </c>
      <c r="AI51" s="32" t="e">
        <f>#REF!</f>
        <v>#REF!</v>
      </c>
      <c r="AJ51" s="32"/>
      <c r="AK51" s="11" t="e">
        <f t="shared" si="4"/>
        <v>#REF!</v>
      </c>
      <c r="AL51" s="27" t="e">
        <f t="shared" si="5"/>
        <v>#REF!</v>
      </c>
    </row>
    <row r="52" spans="1:40" s="16" customFormat="1" x14ac:dyDescent="0.2">
      <c r="A52" s="4" t="s">
        <v>93</v>
      </c>
      <c r="B52" s="4" t="s">
        <v>94</v>
      </c>
      <c r="C52" s="20">
        <f>COCC!E51</f>
        <v>0</v>
      </c>
      <c r="D52" s="20">
        <f>PHM!E51</f>
        <v>0</v>
      </c>
      <c r="E52" s="20"/>
      <c r="F52" s="20" t="e">
        <f>#REF!</f>
        <v>#REF!</v>
      </c>
      <c r="G52" s="20" t="e">
        <f>#REF!</f>
        <v>#REF!</v>
      </c>
      <c r="H52" s="20" t="e">
        <f>#REF!</f>
        <v>#REF!</v>
      </c>
      <c r="I52" s="20" t="e">
        <f>#REF!</f>
        <v>#REF!</v>
      </c>
      <c r="J52" s="20" t="e">
        <f>#REF!</f>
        <v>#REF!</v>
      </c>
      <c r="K52" s="20" t="e">
        <f>#REF!</f>
        <v>#REF!</v>
      </c>
      <c r="L52" s="20" t="e">
        <f>#REF!</f>
        <v>#REF!</v>
      </c>
      <c r="M52" s="20"/>
      <c r="N52" s="20">
        <f>SUM(C52:D52)</f>
        <v>0</v>
      </c>
      <c r="O52" s="20" t="e">
        <f>SUM(O31:O45)</f>
        <v>#REF!</v>
      </c>
      <c r="P52" s="20" t="e">
        <f>SUM(P31:P45)</f>
        <v>#REF!</v>
      </c>
      <c r="Q52" s="20" t="e">
        <f>SUM(Q31:Q45)</f>
        <v>#REF!</v>
      </c>
      <c r="R52" s="20" t="e">
        <f>SUM(R31:R45)</f>
        <v>#REF!</v>
      </c>
      <c r="S52" s="31" t="e">
        <f t="shared" si="1"/>
        <v>#REF!</v>
      </c>
      <c r="T52" s="24"/>
      <c r="U52" s="20" t="e">
        <f>SUM(U31:U45)</f>
        <v>#REF!</v>
      </c>
      <c r="V52" s="20" t="e">
        <f>SUM(V31:V45)</f>
        <v>#REF!</v>
      </c>
      <c r="W52" s="11">
        <v>0</v>
      </c>
      <c r="X52" s="20" t="e">
        <f>SUM(X31:X45)</f>
        <v>#REF!</v>
      </c>
      <c r="Y52" s="20">
        <v>0</v>
      </c>
      <c r="Z52" s="11" t="e">
        <f t="shared" si="2"/>
        <v>#REF!</v>
      </c>
      <c r="AA52" s="20"/>
      <c r="AB52" s="20" t="e">
        <f>SUM(AB31:AB45)</f>
        <v>#REF!</v>
      </c>
      <c r="AC52" s="20" t="e">
        <f>SUM(AC31:AC45)</f>
        <v>#REF!</v>
      </c>
      <c r="AD52" s="20" t="e">
        <f t="shared" ref="AD52:AJ52" si="7">SUM(AD31:AD45)</f>
        <v>#REF!</v>
      </c>
      <c r="AE52" s="20" t="e">
        <f t="shared" si="7"/>
        <v>#REF!</v>
      </c>
      <c r="AF52" s="11" t="e">
        <f t="shared" si="3"/>
        <v>#REF!</v>
      </c>
      <c r="AG52" s="20"/>
      <c r="AH52" s="20" t="e">
        <f t="shared" si="7"/>
        <v>#REF!</v>
      </c>
      <c r="AI52" s="20" t="e">
        <f t="shared" si="7"/>
        <v>#REF!</v>
      </c>
      <c r="AJ52" s="20">
        <f t="shared" si="7"/>
        <v>16576.5</v>
      </c>
      <c r="AK52" s="11" t="e">
        <f t="shared" si="4"/>
        <v>#REF!</v>
      </c>
      <c r="AL52" s="27" t="e">
        <f t="shared" si="5"/>
        <v>#REF!</v>
      </c>
      <c r="AM52" s="30" t="e">
        <f>AL28+AL52</f>
        <v>#REF!</v>
      </c>
      <c r="AN52" s="30" t="e">
        <f>SUM(AL32:AL42)</f>
        <v>#REF!</v>
      </c>
    </row>
    <row r="53" spans="1:40" s="16" customFormat="1" x14ac:dyDescent="0.2">
      <c r="A53" s="4"/>
      <c r="B53" s="4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31"/>
      <c r="T53" s="24"/>
      <c r="U53" s="20"/>
      <c r="V53" s="20"/>
      <c r="W53" s="11"/>
      <c r="X53" s="20"/>
      <c r="Y53" s="20"/>
      <c r="Z53" s="31">
        <f t="shared" si="2"/>
        <v>0</v>
      </c>
      <c r="AA53" s="20"/>
      <c r="AB53" s="20"/>
      <c r="AC53" s="20"/>
      <c r="AD53" s="20"/>
      <c r="AE53" s="20"/>
      <c r="AF53" s="31" t="s">
        <v>724</v>
      </c>
      <c r="AG53" s="20"/>
      <c r="AH53" s="20"/>
      <c r="AI53" s="20"/>
      <c r="AJ53" s="20"/>
      <c r="AK53" s="31" t="s">
        <v>724</v>
      </c>
      <c r="AL53" s="35" t="s">
        <v>724</v>
      </c>
      <c r="AM53" s="30"/>
      <c r="AN53" s="30"/>
    </row>
    <row r="54" spans="1:40" s="16" customFormat="1" x14ac:dyDescent="0.2">
      <c r="A54" s="4" t="s">
        <v>95</v>
      </c>
      <c r="B54" s="4" t="s">
        <v>96</v>
      </c>
      <c r="C54" s="32">
        <f>COCC!E52</f>
        <v>0</v>
      </c>
      <c r="D54" s="32">
        <f>PHM!E52</f>
        <v>0</v>
      </c>
      <c r="E54" s="32"/>
      <c r="F54" s="32" t="e">
        <f>#REF!</f>
        <v>#REF!</v>
      </c>
      <c r="G54" s="32" t="e">
        <f>#REF!</f>
        <v>#REF!</v>
      </c>
      <c r="H54" s="32" t="e">
        <f>#REF!</f>
        <v>#REF!</v>
      </c>
      <c r="I54" s="32" t="e">
        <f>#REF!</f>
        <v>#REF!</v>
      </c>
      <c r="J54" s="32" t="e">
        <f>#REF!</f>
        <v>#REF!</v>
      </c>
      <c r="K54" s="32" t="e">
        <f>#REF!</f>
        <v>#REF!</v>
      </c>
      <c r="L54" s="32" t="e">
        <f>#REF!</f>
        <v>#REF!</v>
      </c>
      <c r="M54" s="32"/>
      <c r="N54" s="32">
        <f>SUM(C54:D54)</f>
        <v>0</v>
      </c>
      <c r="O54" s="32" t="e">
        <f>O28+O51+O52</f>
        <v>#REF!</v>
      </c>
      <c r="P54" s="32" t="e">
        <f>P28+P51+P52</f>
        <v>#REF!</v>
      </c>
      <c r="Q54" s="32" t="e">
        <f>Q28+Q51+Q52</f>
        <v>#REF!</v>
      </c>
      <c r="R54" s="32" t="e">
        <f>R28+R51+R52</f>
        <v>#REF!</v>
      </c>
      <c r="S54" s="31" t="e">
        <f t="shared" si="1"/>
        <v>#REF!</v>
      </c>
      <c r="T54" s="31"/>
      <c r="U54" s="32" t="e">
        <f>U28+U51+U52</f>
        <v>#REF!</v>
      </c>
      <c r="V54" s="32" t="e">
        <f>V28+V51+V52</f>
        <v>#REF!</v>
      </c>
      <c r="W54" s="32">
        <v>0</v>
      </c>
      <c r="X54" s="32" t="e">
        <f>X28+X51+X52</f>
        <v>#REF!</v>
      </c>
      <c r="Y54" s="32" t="e">
        <f>Y28+Y51+Y52</f>
        <v>#REF!</v>
      </c>
      <c r="Z54" s="31" t="e">
        <f t="shared" si="2"/>
        <v>#REF!</v>
      </c>
      <c r="AA54" s="32"/>
      <c r="AB54" s="32" t="e">
        <f>AB28+AB51+AB52</f>
        <v>#REF!</v>
      </c>
      <c r="AC54" s="32" t="e">
        <f>AC28+AC51+AC52</f>
        <v>#REF!</v>
      </c>
      <c r="AD54" s="32" t="e">
        <f t="shared" ref="AD54:AJ54" si="8">AD28+AD51+AD52</f>
        <v>#REF!</v>
      </c>
      <c r="AE54" s="32" t="e">
        <f t="shared" si="8"/>
        <v>#REF!</v>
      </c>
      <c r="AF54" s="33" t="e">
        <f t="shared" si="3"/>
        <v>#REF!</v>
      </c>
      <c r="AG54" s="32"/>
      <c r="AH54" s="32" t="e">
        <f t="shared" si="8"/>
        <v>#REF!</v>
      </c>
      <c r="AI54" s="32" t="e">
        <f t="shared" si="8"/>
        <v>#REF!</v>
      </c>
      <c r="AJ54" s="32">
        <f t="shared" si="8"/>
        <v>1639975.6</v>
      </c>
      <c r="AK54" s="31" t="e">
        <f t="shared" si="4"/>
        <v>#REF!</v>
      </c>
      <c r="AL54" s="27" t="e">
        <f t="shared" si="5"/>
        <v>#REF!</v>
      </c>
      <c r="AM54" s="30" t="e">
        <f>AL54-AM52</f>
        <v>#REF!</v>
      </c>
      <c r="AN54" s="30" t="e">
        <f>SUM(AN52+AN28)</f>
        <v>#REF!</v>
      </c>
    </row>
    <row r="55" spans="1:40" s="56" customFormat="1" hidden="1" x14ac:dyDescent="0.2">
      <c r="A55" s="55"/>
      <c r="B55" s="55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53" t="e">
        <f>SUM(S29)</f>
        <v>#REF!</v>
      </c>
      <c r="T55" s="53"/>
      <c r="U55" s="47"/>
      <c r="V55" s="47"/>
      <c r="W55" s="47"/>
      <c r="X55" s="47"/>
      <c r="Y55" s="47"/>
      <c r="Z55" s="53">
        <f t="shared" si="2"/>
        <v>0</v>
      </c>
      <c r="AA55" s="47"/>
      <c r="AB55" s="47"/>
      <c r="AC55" s="47"/>
      <c r="AD55" s="47"/>
      <c r="AE55" s="47"/>
      <c r="AF55" s="53" t="e">
        <f>SUM(AF32:AF42)</f>
        <v>#REF!</v>
      </c>
      <c r="AG55" s="47"/>
      <c r="AH55" s="47"/>
      <c r="AI55" s="47"/>
      <c r="AJ55" s="47"/>
      <c r="AK55" s="53" t="e">
        <f>SUM(AK32:AK42)</f>
        <v>#REF!</v>
      </c>
      <c r="AL55" s="62" t="s">
        <v>724</v>
      </c>
    </row>
    <row r="56" spans="1:40" s="56" customFormat="1" ht="12" hidden="1" customHeight="1" x14ac:dyDescent="0.2">
      <c r="A56" s="55"/>
      <c r="B56" s="55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53"/>
      <c r="T56" s="53"/>
      <c r="U56" s="47"/>
      <c r="V56" s="47"/>
      <c r="W56" s="47"/>
      <c r="X56" s="47"/>
      <c r="Y56" s="47"/>
      <c r="Z56" s="53">
        <f t="shared" si="2"/>
        <v>0</v>
      </c>
      <c r="AA56" s="47"/>
      <c r="AB56" s="47"/>
      <c r="AC56" s="47"/>
      <c r="AD56" s="47"/>
      <c r="AE56" s="47"/>
      <c r="AF56" s="53" t="e">
        <f>SUM(AF52+AF28)</f>
        <v>#REF!</v>
      </c>
      <c r="AG56" s="47"/>
      <c r="AH56" s="47"/>
      <c r="AI56" s="47"/>
      <c r="AJ56" s="47"/>
      <c r="AK56" s="53" t="e">
        <f>SUM(AK28+AK52)</f>
        <v>#REF!</v>
      </c>
      <c r="AL56" s="62" t="s">
        <v>724</v>
      </c>
    </row>
    <row r="57" spans="1:40" x14ac:dyDescent="0.2">
      <c r="A57" s="6"/>
      <c r="B57" s="6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3"/>
      <c r="T57" s="43"/>
      <c r="U57" s="42"/>
      <c r="V57" s="42"/>
      <c r="W57" s="42"/>
      <c r="X57" s="42"/>
      <c r="Y57" s="42"/>
      <c r="Z57" s="43"/>
      <c r="AA57" s="42"/>
      <c r="AB57" s="42"/>
      <c r="AC57" s="42"/>
      <c r="AD57" s="42"/>
      <c r="AE57" s="42"/>
      <c r="AF57" s="43"/>
      <c r="AG57" s="42"/>
      <c r="AH57" s="42"/>
      <c r="AI57" s="42"/>
      <c r="AJ57" s="42"/>
      <c r="AK57" s="43"/>
      <c r="AL57" s="27">
        <f t="shared" si="5"/>
        <v>0</v>
      </c>
    </row>
    <row r="58" spans="1:40" s="16" customFormat="1" ht="12" customHeight="1" x14ac:dyDescent="0.2">
      <c r="A58" s="4" t="s">
        <v>97</v>
      </c>
      <c r="B58" s="4" t="s">
        <v>98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1">
        <f t="shared" si="1"/>
        <v>0</v>
      </c>
      <c r="T58" s="11"/>
      <c r="U58" s="17"/>
      <c r="V58" s="17"/>
      <c r="W58" s="17"/>
      <c r="X58" s="17"/>
      <c r="Y58" s="17"/>
      <c r="Z58" s="11">
        <f t="shared" si="2"/>
        <v>0</v>
      </c>
      <c r="AA58" s="17"/>
      <c r="AB58" s="17"/>
      <c r="AC58" s="17"/>
      <c r="AD58" s="17"/>
      <c r="AE58" s="17"/>
      <c r="AF58" s="11" t="s">
        <v>724</v>
      </c>
      <c r="AG58" s="17"/>
      <c r="AH58" s="17"/>
      <c r="AI58" s="17"/>
      <c r="AJ58" s="17"/>
      <c r="AK58" s="11">
        <f t="shared" si="4"/>
        <v>0</v>
      </c>
      <c r="AL58" s="27" t="s">
        <v>724</v>
      </c>
    </row>
    <row r="59" spans="1:40" x14ac:dyDescent="0.2">
      <c r="A59" s="5" t="s">
        <v>99</v>
      </c>
      <c r="B59" s="5" t="s">
        <v>100</v>
      </c>
      <c r="C59" s="11">
        <f>COCC!E55</f>
        <v>0</v>
      </c>
      <c r="D59" s="11">
        <f>PHM!E55</f>
        <v>0</v>
      </c>
      <c r="E59" s="11"/>
      <c r="F59" s="11" t="e">
        <f>#REF!</f>
        <v>#REF!</v>
      </c>
      <c r="G59" s="11" t="e">
        <f>#REF!</f>
        <v>#REF!</v>
      </c>
      <c r="H59" s="11" t="e">
        <f>#REF!</f>
        <v>#REF!</v>
      </c>
      <c r="I59" s="11" t="e">
        <f>#REF!</f>
        <v>#REF!</v>
      </c>
      <c r="J59" s="11" t="e">
        <f>#REF!</f>
        <v>#REF!</v>
      </c>
      <c r="K59" s="11" t="e">
        <f>#REF!</f>
        <v>#REF!</v>
      </c>
      <c r="L59" s="11" t="e">
        <f>#REF!</f>
        <v>#REF!</v>
      </c>
      <c r="M59" s="11"/>
      <c r="N59" s="11">
        <f t="shared" ref="N59:N75" si="9">SUM(C59:D59)</f>
        <v>0</v>
      </c>
      <c r="O59" s="11" t="e">
        <f>#REF!</f>
        <v>#REF!</v>
      </c>
      <c r="P59" s="11" t="e">
        <f>#REF!</f>
        <v>#REF!</v>
      </c>
      <c r="Q59" s="11" t="e">
        <f>#REF!</f>
        <v>#REF!</v>
      </c>
      <c r="R59" s="11" t="e">
        <f>#REF!</f>
        <v>#REF!</v>
      </c>
      <c r="S59" s="11" t="e">
        <f t="shared" si="1"/>
        <v>#REF!</v>
      </c>
      <c r="T59" s="11"/>
      <c r="U59" s="11" t="e">
        <f>#REF!</f>
        <v>#REF!</v>
      </c>
      <c r="V59" s="11" t="e">
        <f>#REF!</f>
        <v>#REF!</v>
      </c>
      <c r="W59" s="11">
        <v>0</v>
      </c>
      <c r="X59" s="11" t="e">
        <f>#REF!</f>
        <v>#REF!</v>
      </c>
      <c r="Y59" s="11">
        <v>0</v>
      </c>
      <c r="Z59" s="11" t="e">
        <f t="shared" si="2"/>
        <v>#REF!</v>
      </c>
      <c r="AA59" s="11"/>
      <c r="AB59" s="11" t="e">
        <f>#REF!</f>
        <v>#REF!</v>
      </c>
      <c r="AC59" s="11" t="e">
        <f>#REF!</f>
        <v>#REF!</v>
      </c>
      <c r="AD59" s="11" t="e">
        <f>#REF!</f>
        <v>#REF!</v>
      </c>
      <c r="AE59" s="11" t="e">
        <f>#REF!</f>
        <v>#REF!</v>
      </c>
      <c r="AF59" s="11" t="e">
        <f t="shared" si="3"/>
        <v>#REF!</v>
      </c>
      <c r="AG59" s="11"/>
      <c r="AH59" s="11" t="e">
        <f>#REF!</f>
        <v>#REF!</v>
      </c>
      <c r="AI59" s="11" t="e">
        <f>#REF!</f>
        <v>#REF!</v>
      </c>
      <c r="AJ59" s="11"/>
      <c r="AK59" s="11" t="e">
        <f>SUM(AH59:AJ59)</f>
        <v>#REF!</v>
      </c>
      <c r="AL59" s="27" t="e">
        <f t="shared" si="5"/>
        <v>#REF!</v>
      </c>
      <c r="AN59" s="27" t="s">
        <v>724</v>
      </c>
    </row>
    <row r="60" spans="1:40" x14ac:dyDescent="0.2">
      <c r="A60" s="5" t="s">
        <v>101</v>
      </c>
      <c r="B60" s="5" t="s">
        <v>102</v>
      </c>
      <c r="C60" s="11">
        <f>COCC!E56</f>
        <v>0</v>
      </c>
      <c r="D60" s="11">
        <f>PHM!E56</f>
        <v>0</v>
      </c>
      <c r="E60" s="11"/>
      <c r="F60" s="11" t="e">
        <f>#REF!</f>
        <v>#REF!</v>
      </c>
      <c r="G60" s="11" t="e">
        <f>#REF!</f>
        <v>#REF!</v>
      </c>
      <c r="H60" s="11" t="e">
        <f>#REF!</f>
        <v>#REF!</v>
      </c>
      <c r="I60" s="11" t="e">
        <f>#REF!</f>
        <v>#REF!</v>
      </c>
      <c r="J60" s="11" t="e">
        <f>#REF!</f>
        <v>#REF!</v>
      </c>
      <c r="K60" s="11" t="e">
        <f>#REF!</f>
        <v>#REF!</v>
      </c>
      <c r="L60" s="11" t="e">
        <f>#REF!</f>
        <v>#REF!</v>
      </c>
      <c r="M60" s="11"/>
      <c r="N60" s="11">
        <f t="shared" si="9"/>
        <v>0</v>
      </c>
      <c r="O60" s="11" t="e">
        <f>#REF!</f>
        <v>#REF!</v>
      </c>
      <c r="P60" s="11" t="e">
        <f>#REF!</f>
        <v>#REF!</v>
      </c>
      <c r="Q60" s="11" t="e">
        <f>#REF!</f>
        <v>#REF!</v>
      </c>
      <c r="R60" s="11" t="e">
        <f>#REF!</f>
        <v>#REF!</v>
      </c>
      <c r="S60" s="11" t="e">
        <f t="shared" si="1"/>
        <v>#REF!</v>
      </c>
      <c r="T60" s="11"/>
      <c r="U60" s="11" t="e">
        <f>#REF!</f>
        <v>#REF!</v>
      </c>
      <c r="V60" s="11" t="e">
        <f>#REF!</f>
        <v>#REF!</v>
      </c>
      <c r="W60" s="11">
        <v>0</v>
      </c>
      <c r="X60" s="11" t="e">
        <f>#REF!</f>
        <v>#REF!</v>
      </c>
      <c r="Y60" s="11">
        <v>0</v>
      </c>
      <c r="Z60" s="11" t="e">
        <f t="shared" si="2"/>
        <v>#REF!</v>
      </c>
      <c r="AA60" s="11"/>
      <c r="AB60" s="11" t="e">
        <f>#REF!</f>
        <v>#REF!</v>
      </c>
      <c r="AC60" s="11" t="e">
        <f>#REF!</f>
        <v>#REF!</v>
      </c>
      <c r="AD60" s="11" t="e">
        <f>#REF!</f>
        <v>#REF!</v>
      </c>
      <c r="AE60" s="11" t="e">
        <f>#REF!</f>
        <v>#REF!</v>
      </c>
      <c r="AF60" s="11" t="e">
        <f t="shared" si="3"/>
        <v>#REF!</v>
      </c>
      <c r="AG60" s="11"/>
      <c r="AH60" s="11" t="e">
        <f>#REF!</f>
        <v>#REF!</v>
      </c>
      <c r="AI60" s="11" t="e">
        <f>#REF!</f>
        <v>#REF!</v>
      </c>
      <c r="AJ60" s="11"/>
      <c r="AK60" s="11" t="e">
        <f t="shared" si="4"/>
        <v>#REF!</v>
      </c>
      <c r="AL60" s="27" t="e">
        <f t="shared" si="5"/>
        <v>#REF!</v>
      </c>
      <c r="AN60" s="27" t="s">
        <v>724</v>
      </c>
    </row>
    <row r="61" spans="1:40" x14ac:dyDescent="0.2">
      <c r="A61" s="5" t="s">
        <v>103</v>
      </c>
      <c r="B61" s="5" t="s">
        <v>104</v>
      </c>
      <c r="C61" s="11">
        <f>COCC!E57</f>
        <v>0</v>
      </c>
      <c r="D61" s="11">
        <f>PHM!E57</f>
        <v>0</v>
      </c>
      <c r="E61" s="11"/>
      <c r="F61" s="11" t="e">
        <f>#REF!</f>
        <v>#REF!</v>
      </c>
      <c r="G61" s="11" t="e">
        <f>#REF!</f>
        <v>#REF!</v>
      </c>
      <c r="H61" s="11" t="e">
        <f>#REF!</f>
        <v>#REF!</v>
      </c>
      <c r="I61" s="11" t="e">
        <f>#REF!</f>
        <v>#REF!</v>
      </c>
      <c r="J61" s="11" t="e">
        <f>#REF!</f>
        <v>#REF!</v>
      </c>
      <c r="K61" s="11" t="e">
        <f>#REF!</f>
        <v>#REF!</v>
      </c>
      <c r="L61" s="11" t="e">
        <f>#REF!</f>
        <v>#REF!</v>
      </c>
      <c r="M61" s="11"/>
      <c r="N61" s="11">
        <f t="shared" si="9"/>
        <v>0</v>
      </c>
      <c r="O61" s="11" t="e">
        <f>#REF!</f>
        <v>#REF!</v>
      </c>
      <c r="P61" s="11" t="e">
        <f>#REF!</f>
        <v>#REF!</v>
      </c>
      <c r="Q61" s="11" t="e">
        <f>#REF!</f>
        <v>#REF!</v>
      </c>
      <c r="R61" s="11" t="e">
        <f>#REF!</f>
        <v>#REF!</v>
      </c>
      <c r="S61" s="11" t="e">
        <f t="shared" si="1"/>
        <v>#REF!</v>
      </c>
      <c r="T61" s="11"/>
      <c r="U61" s="11" t="e">
        <f>#REF!</f>
        <v>#REF!</v>
      </c>
      <c r="V61" s="11" t="e">
        <f>#REF!</f>
        <v>#REF!</v>
      </c>
      <c r="W61" s="11">
        <v>0</v>
      </c>
      <c r="X61" s="11" t="e">
        <f>#REF!</f>
        <v>#REF!</v>
      </c>
      <c r="Y61" s="11">
        <v>0</v>
      </c>
      <c r="Z61" s="11" t="e">
        <f t="shared" si="2"/>
        <v>#REF!</v>
      </c>
      <c r="AA61" s="11"/>
      <c r="AB61" s="11" t="e">
        <f>#REF!</f>
        <v>#REF!</v>
      </c>
      <c r="AC61" s="11" t="e">
        <f>#REF!</f>
        <v>#REF!</v>
      </c>
      <c r="AD61" s="11" t="e">
        <f>#REF!</f>
        <v>#REF!</v>
      </c>
      <c r="AE61" s="11" t="e">
        <f>#REF!</f>
        <v>#REF!</v>
      </c>
      <c r="AF61" s="11" t="e">
        <f t="shared" si="3"/>
        <v>#REF!</v>
      </c>
      <c r="AG61" s="11"/>
      <c r="AH61" s="11" t="e">
        <f>#REF!</f>
        <v>#REF!</v>
      </c>
      <c r="AI61" s="11" t="e">
        <f>#REF!</f>
        <v>#REF!</v>
      </c>
      <c r="AJ61" s="11"/>
      <c r="AK61" s="11" t="e">
        <f t="shared" si="4"/>
        <v>#REF!</v>
      </c>
      <c r="AL61" s="27" t="e">
        <f t="shared" si="5"/>
        <v>#REF!</v>
      </c>
      <c r="AN61" s="27" t="s">
        <v>724</v>
      </c>
    </row>
    <row r="62" spans="1:40" x14ac:dyDescent="0.2">
      <c r="A62" s="5" t="s">
        <v>105</v>
      </c>
      <c r="B62" s="5" t="s">
        <v>106</v>
      </c>
      <c r="C62" s="11">
        <f>COCC!E58</f>
        <v>39487.199999999997</v>
      </c>
      <c r="D62" s="11">
        <f>PHM!E58</f>
        <v>0</v>
      </c>
      <c r="E62" s="11"/>
      <c r="F62" s="11" t="e">
        <f>#REF!</f>
        <v>#REF!</v>
      </c>
      <c r="G62" s="11" t="e">
        <f>#REF!</f>
        <v>#REF!</v>
      </c>
      <c r="H62" s="11" t="e">
        <f>#REF!</f>
        <v>#REF!</v>
      </c>
      <c r="I62" s="11" t="e">
        <f>#REF!</f>
        <v>#REF!</v>
      </c>
      <c r="J62" s="11" t="e">
        <f>#REF!</f>
        <v>#REF!</v>
      </c>
      <c r="K62" s="11" t="e">
        <f>#REF!</f>
        <v>#REF!</v>
      </c>
      <c r="L62" s="11" t="e">
        <f>#REF!</f>
        <v>#REF!</v>
      </c>
      <c r="M62" s="11"/>
      <c r="N62" s="11">
        <f t="shared" si="9"/>
        <v>39487.199999999997</v>
      </c>
      <c r="O62" s="11" t="e">
        <f>#REF!</f>
        <v>#REF!</v>
      </c>
      <c r="P62" s="11" t="e">
        <f>#REF!</f>
        <v>#REF!</v>
      </c>
      <c r="Q62" s="11" t="e">
        <f>#REF!</f>
        <v>#REF!</v>
      </c>
      <c r="R62" s="11" t="e">
        <f>#REF!</f>
        <v>#REF!</v>
      </c>
      <c r="S62" s="11" t="e">
        <f t="shared" si="1"/>
        <v>#REF!</v>
      </c>
      <c r="T62" s="11"/>
      <c r="U62" s="11" t="e">
        <f>#REF!</f>
        <v>#REF!</v>
      </c>
      <c r="V62" s="11" t="e">
        <f>#REF!</f>
        <v>#REF!</v>
      </c>
      <c r="W62" s="11">
        <v>0</v>
      </c>
      <c r="X62" s="11" t="e">
        <f>#REF!</f>
        <v>#REF!</v>
      </c>
      <c r="Y62" s="11">
        <v>0</v>
      </c>
      <c r="Z62" s="11" t="e">
        <f t="shared" si="2"/>
        <v>#REF!</v>
      </c>
      <c r="AA62" s="11"/>
      <c r="AB62" s="11" t="e">
        <f>#REF!</f>
        <v>#REF!</v>
      </c>
      <c r="AC62" s="11" t="e">
        <f>#REF!</f>
        <v>#REF!</v>
      </c>
      <c r="AD62" s="11" t="e">
        <f>#REF!</f>
        <v>#REF!</v>
      </c>
      <c r="AE62" s="11" t="e">
        <f>#REF!</f>
        <v>#REF!</v>
      </c>
      <c r="AF62" s="11" t="e">
        <f t="shared" si="3"/>
        <v>#REF!</v>
      </c>
      <c r="AG62" s="11"/>
      <c r="AH62" s="11" t="e">
        <f>#REF!</f>
        <v>#REF!</v>
      </c>
      <c r="AI62" s="11" t="e">
        <f>#REF!</f>
        <v>#REF!</v>
      </c>
      <c r="AJ62" s="11"/>
      <c r="AK62" s="11" t="e">
        <f t="shared" si="4"/>
        <v>#REF!</v>
      </c>
      <c r="AL62" s="27" t="e">
        <f t="shared" si="5"/>
        <v>#REF!</v>
      </c>
      <c r="AN62" s="27" t="s">
        <v>724</v>
      </c>
    </row>
    <row r="63" spans="1:40" hidden="1" x14ac:dyDescent="0.2">
      <c r="A63" s="5" t="s">
        <v>107</v>
      </c>
      <c r="B63" s="5" t="s">
        <v>108</v>
      </c>
      <c r="C63" s="11">
        <f>COCC!E59</f>
        <v>0</v>
      </c>
      <c r="D63" s="11">
        <f>PHM!E59</f>
        <v>0</v>
      </c>
      <c r="E63" s="11"/>
      <c r="F63" s="11" t="e">
        <f>#REF!</f>
        <v>#REF!</v>
      </c>
      <c r="G63" s="11" t="e">
        <f>#REF!</f>
        <v>#REF!</v>
      </c>
      <c r="H63" s="11" t="e">
        <f>#REF!</f>
        <v>#REF!</v>
      </c>
      <c r="I63" s="11" t="e">
        <f>#REF!</f>
        <v>#REF!</v>
      </c>
      <c r="J63" s="11" t="e">
        <f>#REF!</f>
        <v>#REF!</v>
      </c>
      <c r="K63" s="11" t="e">
        <f>#REF!</f>
        <v>#REF!</v>
      </c>
      <c r="L63" s="11" t="e">
        <f>#REF!</f>
        <v>#REF!</v>
      </c>
      <c r="M63" s="11"/>
      <c r="N63" s="11">
        <f t="shared" si="9"/>
        <v>0</v>
      </c>
      <c r="O63" s="11" t="e">
        <f>#REF!</f>
        <v>#REF!</v>
      </c>
      <c r="P63" s="11" t="e">
        <f>#REF!</f>
        <v>#REF!</v>
      </c>
      <c r="Q63" s="11" t="e">
        <f>#REF!</f>
        <v>#REF!</v>
      </c>
      <c r="R63" s="11" t="e">
        <f>#REF!</f>
        <v>#REF!</v>
      </c>
      <c r="S63" s="11" t="e">
        <f t="shared" si="1"/>
        <v>#REF!</v>
      </c>
      <c r="T63" s="11"/>
      <c r="U63" s="11" t="e">
        <f>#REF!</f>
        <v>#REF!</v>
      </c>
      <c r="V63" s="11" t="e">
        <f>#REF!</f>
        <v>#REF!</v>
      </c>
      <c r="W63" s="11">
        <v>0</v>
      </c>
      <c r="X63" s="11" t="e">
        <f>#REF!</f>
        <v>#REF!</v>
      </c>
      <c r="Y63" s="11"/>
      <c r="Z63" s="11" t="e">
        <f t="shared" si="2"/>
        <v>#REF!</v>
      </c>
      <c r="AA63" s="11"/>
      <c r="AB63" s="11" t="e">
        <f>#REF!</f>
        <v>#REF!</v>
      </c>
      <c r="AC63" s="11" t="e">
        <f>#REF!</f>
        <v>#REF!</v>
      </c>
      <c r="AD63" s="11" t="e">
        <f>#REF!</f>
        <v>#REF!</v>
      </c>
      <c r="AE63" s="11" t="e">
        <f>#REF!</f>
        <v>#REF!</v>
      </c>
      <c r="AF63" s="11" t="e">
        <f t="shared" si="3"/>
        <v>#REF!</v>
      </c>
      <c r="AG63" s="11"/>
      <c r="AH63" s="11" t="e">
        <f>#REF!</f>
        <v>#REF!</v>
      </c>
      <c r="AI63" s="11" t="e">
        <f>#REF!</f>
        <v>#REF!</v>
      </c>
      <c r="AJ63" s="11"/>
      <c r="AK63" s="11" t="e">
        <f t="shared" si="4"/>
        <v>#REF!</v>
      </c>
      <c r="AL63" s="27" t="e">
        <f t="shared" si="5"/>
        <v>#REF!</v>
      </c>
      <c r="AN63" s="27" t="e">
        <f t="shared" ref="AN63:AN72" si="10">SUM(H63:AI63)</f>
        <v>#REF!</v>
      </c>
    </row>
    <row r="64" spans="1:40" hidden="1" x14ac:dyDescent="0.2">
      <c r="A64" s="5" t="s">
        <v>109</v>
      </c>
      <c r="B64" s="5" t="s">
        <v>110</v>
      </c>
      <c r="C64" s="11">
        <f>COCC!E60</f>
        <v>0</v>
      </c>
      <c r="D64" s="11">
        <f>PHM!E60</f>
        <v>0</v>
      </c>
      <c r="E64" s="11"/>
      <c r="F64" s="11" t="e">
        <f>#REF!</f>
        <v>#REF!</v>
      </c>
      <c r="G64" s="11" t="e">
        <f>#REF!</f>
        <v>#REF!</v>
      </c>
      <c r="H64" s="11" t="e">
        <f>#REF!</f>
        <v>#REF!</v>
      </c>
      <c r="I64" s="11" t="e">
        <f>#REF!</f>
        <v>#REF!</v>
      </c>
      <c r="J64" s="11" t="e">
        <f>#REF!</f>
        <v>#REF!</v>
      </c>
      <c r="K64" s="11" t="e">
        <f>#REF!</f>
        <v>#REF!</v>
      </c>
      <c r="L64" s="11" t="e">
        <f>#REF!</f>
        <v>#REF!</v>
      </c>
      <c r="M64" s="11"/>
      <c r="N64" s="11">
        <f t="shared" si="9"/>
        <v>0</v>
      </c>
      <c r="O64" s="11" t="e">
        <f>#REF!</f>
        <v>#REF!</v>
      </c>
      <c r="P64" s="11" t="e">
        <f>#REF!</f>
        <v>#REF!</v>
      </c>
      <c r="Q64" s="11" t="e">
        <f>#REF!</f>
        <v>#REF!</v>
      </c>
      <c r="R64" s="11" t="e">
        <f>#REF!</f>
        <v>#REF!</v>
      </c>
      <c r="S64" s="11" t="e">
        <f t="shared" si="1"/>
        <v>#REF!</v>
      </c>
      <c r="T64" s="11"/>
      <c r="U64" s="11" t="e">
        <f>#REF!</f>
        <v>#REF!</v>
      </c>
      <c r="V64" s="11" t="e">
        <f>#REF!</f>
        <v>#REF!</v>
      </c>
      <c r="W64" s="11">
        <v>0</v>
      </c>
      <c r="X64" s="11" t="e">
        <f>#REF!</f>
        <v>#REF!</v>
      </c>
      <c r="Y64" s="11"/>
      <c r="Z64" s="11" t="e">
        <f t="shared" si="2"/>
        <v>#REF!</v>
      </c>
      <c r="AA64" s="11"/>
      <c r="AB64" s="11" t="e">
        <f>#REF!</f>
        <v>#REF!</v>
      </c>
      <c r="AC64" s="11" t="e">
        <f>#REF!</f>
        <v>#REF!</v>
      </c>
      <c r="AD64" s="11" t="e">
        <f>#REF!</f>
        <v>#REF!</v>
      </c>
      <c r="AE64" s="11" t="e">
        <f>#REF!</f>
        <v>#REF!</v>
      </c>
      <c r="AF64" s="11" t="e">
        <f t="shared" si="3"/>
        <v>#REF!</v>
      </c>
      <c r="AG64" s="11"/>
      <c r="AH64" s="11" t="e">
        <f>#REF!</f>
        <v>#REF!</v>
      </c>
      <c r="AI64" s="11" t="e">
        <f>#REF!</f>
        <v>#REF!</v>
      </c>
      <c r="AJ64" s="11"/>
      <c r="AK64" s="11" t="e">
        <f t="shared" si="4"/>
        <v>#REF!</v>
      </c>
      <c r="AL64" s="27" t="e">
        <f t="shared" si="5"/>
        <v>#REF!</v>
      </c>
      <c r="AN64" s="27" t="e">
        <f t="shared" si="10"/>
        <v>#REF!</v>
      </c>
    </row>
    <row r="65" spans="1:40" hidden="1" x14ac:dyDescent="0.2">
      <c r="A65" s="5" t="s">
        <v>111</v>
      </c>
      <c r="B65" s="5" t="s">
        <v>112</v>
      </c>
      <c r="C65" s="11">
        <f>COCC!E61</f>
        <v>0</v>
      </c>
      <c r="D65" s="11">
        <f>PHM!E61</f>
        <v>0</v>
      </c>
      <c r="E65" s="11"/>
      <c r="F65" s="11" t="e">
        <f>#REF!</f>
        <v>#REF!</v>
      </c>
      <c r="G65" s="11" t="e">
        <f>#REF!</f>
        <v>#REF!</v>
      </c>
      <c r="H65" s="11" t="e">
        <f>#REF!</f>
        <v>#REF!</v>
      </c>
      <c r="I65" s="11" t="e">
        <f>#REF!</f>
        <v>#REF!</v>
      </c>
      <c r="J65" s="11" t="e">
        <f>#REF!</f>
        <v>#REF!</v>
      </c>
      <c r="K65" s="11" t="e">
        <f>#REF!</f>
        <v>#REF!</v>
      </c>
      <c r="L65" s="11" t="e">
        <f>#REF!</f>
        <v>#REF!</v>
      </c>
      <c r="M65" s="11"/>
      <c r="N65" s="11">
        <f t="shared" si="9"/>
        <v>0</v>
      </c>
      <c r="O65" s="11" t="e">
        <f>#REF!</f>
        <v>#REF!</v>
      </c>
      <c r="P65" s="11" t="e">
        <f>#REF!</f>
        <v>#REF!</v>
      </c>
      <c r="Q65" s="11" t="e">
        <f>#REF!</f>
        <v>#REF!</v>
      </c>
      <c r="R65" s="11" t="e">
        <f>#REF!</f>
        <v>#REF!</v>
      </c>
      <c r="S65" s="11" t="e">
        <f t="shared" si="1"/>
        <v>#REF!</v>
      </c>
      <c r="T65" s="11"/>
      <c r="U65" s="11" t="e">
        <f>#REF!</f>
        <v>#REF!</v>
      </c>
      <c r="V65" s="11" t="e">
        <f>#REF!</f>
        <v>#REF!</v>
      </c>
      <c r="W65" s="11">
        <v>0</v>
      </c>
      <c r="X65" s="11" t="e">
        <f>#REF!</f>
        <v>#REF!</v>
      </c>
      <c r="Y65" s="11"/>
      <c r="Z65" s="11" t="e">
        <f t="shared" si="2"/>
        <v>#REF!</v>
      </c>
      <c r="AA65" s="11"/>
      <c r="AB65" s="11" t="e">
        <f>#REF!</f>
        <v>#REF!</v>
      </c>
      <c r="AC65" s="11" t="e">
        <f>#REF!</f>
        <v>#REF!</v>
      </c>
      <c r="AD65" s="11" t="e">
        <f>#REF!</f>
        <v>#REF!</v>
      </c>
      <c r="AE65" s="11" t="e">
        <f>#REF!</f>
        <v>#REF!</v>
      </c>
      <c r="AF65" s="11" t="e">
        <f t="shared" si="3"/>
        <v>#REF!</v>
      </c>
      <c r="AG65" s="11"/>
      <c r="AH65" s="11" t="e">
        <f>#REF!</f>
        <v>#REF!</v>
      </c>
      <c r="AI65" s="11" t="e">
        <f>#REF!</f>
        <v>#REF!</v>
      </c>
      <c r="AJ65" s="11"/>
      <c r="AK65" s="11" t="e">
        <f t="shared" si="4"/>
        <v>#REF!</v>
      </c>
      <c r="AL65" s="27" t="e">
        <f t="shared" si="5"/>
        <v>#REF!</v>
      </c>
      <c r="AN65" s="27" t="e">
        <f t="shared" si="10"/>
        <v>#REF!</v>
      </c>
    </row>
    <row r="66" spans="1:40" hidden="1" x14ac:dyDescent="0.2">
      <c r="A66" s="5" t="s">
        <v>113</v>
      </c>
      <c r="B66" s="5" t="s">
        <v>114</v>
      </c>
      <c r="C66" s="11">
        <f>COCC!E62</f>
        <v>0</v>
      </c>
      <c r="D66" s="11">
        <f>PHM!E62</f>
        <v>0</v>
      </c>
      <c r="E66" s="11"/>
      <c r="F66" s="11" t="e">
        <f>#REF!</f>
        <v>#REF!</v>
      </c>
      <c r="G66" s="11" t="e">
        <f>#REF!</f>
        <v>#REF!</v>
      </c>
      <c r="H66" s="11" t="e">
        <f>#REF!</f>
        <v>#REF!</v>
      </c>
      <c r="I66" s="11" t="e">
        <f>#REF!</f>
        <v>#REF!</v>
      </c>
      <c r="J66" s="11" t="e">
        <f>#REF!</f>
        <v>#REF!</v>
      </c>
      <c r="K66" s="11" t="e">
        <f>#REF!</f>
        <v>#REF!</v>
      </c>
      <c r="L66" s="11" t="e">
        <f>#REF!</f>
        <v>#REF!</v>
      </c>
      <c r="M66" s="11"/>
      <c r="N66" s="11">
        <f t="shared" si="9"/>
        <v>0</v>
      </c>
      <c r="O66" s="11" t="e">
        <f>#REF!</f>
        <v>#REF!</v>
      </c>
      <c r="P66" s="11" t="e">
        <f>#REF!</f>
        <v>#REF!</v>
      </c>
      <c r="Q66" s="11" t="e">
        <f>#REF!</f>
        <v>#REF!</v>
      </c>
      <c r="R66" s="11" t="e">
        <f>#REF!</f>
        <v>#REF!</v>
      </c>
      <c r="S66" s="11" t="e">
        <f t="shared" si="1"/>
        <v>#REF!</v>
      </c>
      <c r="T66" s="11"/>
      <c r="U66" s="11" t="e">
        <f>#REF!</f>
        <v>#REF!</v>
      </c>
      <c r="V66" s="11" t="e">
        <f>#REF!</f>
        <v>#REF!</v>
      </c>
      <c r="W66" s="11">
        <v>0</v>
      </c>
      <c r="X66" s="11" t="e">
        <f>#REF!</f>
        <v>#REF!</v>
      </c>
      <c r="Y66" s="11"/>
      <c r="Z66" s="11" t="e">
        <f t="shared" si="2"/>
        <v>#REF!</v>
      </c>
      <c r="AA66" s="11"/>
      <c r="AB66" s="11" t="e">
        <f>#REF!</f>
        <v>#REF!</v>
      </c>
      <c r="AC66" s="11" t="e">
        <f>#REF!</f>
        <v>#REF!</v>
      </c>
      <c r="AD66" s="11" t="e">
        <f>#REF!</f>
        <v>#REF!</v>
      </c>
      <c r="AE66" s="11" t="e">
        <f>#REF!</f>
        <v>#REF!</v>
      </c>
      <c r="AF66" s="11" t="e">
        <f t="shared" si="3"/>
        <v>#REF!</v>
      </c>
      <c r="AG66" s="11"/>
      <c r="AH66" s="11" t="e">
        <f>#REF!</f>
        <v>#REF!</v>
      </c>
      <c r="AI66" s="11" t="e">
        <f>#REF!</f>
        <v>#REF!</v>
      </c>
      <c r="AJ66" s="11"/>
      <c r="AK66" s="11" t="e">
        <f t="shared" si="4"/>
        <v>#REF!</v>
      </c>
      <c r="AL66" s="27" t="e">
        <f t="shared" si="5"/>
        <v>#REF!</v>
      </c>
      <c r="AN66" s="27" t="e">
        <f t="shared" si="10"/>
        <v>#REF!</v>
      </c>
    </row>
    <row r="67" spans="1:40" hidden="1" x14ac:dyDescent="0.2">
      <c r="A67" s="5" t="s">
        <v>115</v>
      </c>
      <c r="B67" s="5" t="s">
        <v>116</v>
      </c>
      <c r="C67" s="11">
        <f>COCC!E63</f>
        <v>0</v>
      </c>
      <c r="D67" s="11">
        <f>PHM!E63</f>
        <v>0</v>
      </c>
      <c r="E67" s="11"/>
      <c r="F67" s="11" t="e">
        <f>#REF!</f>
        <v>#REF!</v>
      </c>
      <c r="G67" s="11" t="e">
        <f>#REF!</f>
        <v>#REF!</v>
      </c>
      <c r="H67" s="11" t="e">
        <f>#REF!</f>
        <v>#REF!</v>
      </c>
      <c r="I67" s="11" t="e">
        <f>#REF!</f>
        <v>#REF!</v>
      </c>
      <c r="J67" s="11" t="e">
        <f>#REF!</f>
        <v>#REF!</v>
      </c>
      <c r="K67" s="11" t="e">
        <f>#REF!</f>
        <v>#REF!</v>
      </c>
      <c r="L67" s="11" t="e">
        <f>#REF!</f>
        <v>#REF!</v>
      </c>
      <c r="M67" s="11"/>
      <c r="N67" s="11">
        <f t="shared" si="9"/>
        <v>0</v>
      </c>
      <c r="O67" s="11" t="e">
        <f>#REF!</f>
        <v>#REF!</v>
      </c>
      <c r="P67" s="11" t="e">
        <f>#REF!</f>
        <v>#REF!</v>
      </c>
      <c r="Q67" s="11" t="e">
        <f>#REF!</f>
        <v>#REF!</v>
      </c>
      <c r="R67" s="11" t="e">
        <f>#REF!</f>
        <v>#REF!</v>
      </c>
      <c r="S67" s="11" t="e">
        <f t="shared" si="1"/>
        <v>#REF!</v>
      </c>
      <c r="T67" s="11"/>
      <c r="U67" s="11" t="e">
        <f>#REF!</f>
        <v>#REF!</v>
      </c>
      <c r="V67" s="11" t="e">
        <f>#REF!</f>
        <v>#REF!</v>
      </c>
      <c r="W67" s="11">
        <v>0</v>
      </c>
      <c r="X67" s="11" t="e">
        <f>#REF!</f>
        <v>#REF!</v>
      </c>
      <c r="Y67" s="11"/>
      <c r="Z67" s="11" t="e">
        <f t="shared" si="2"/>
        <v>#REF!</v>
      </c>
      <c r="AA67" s="11"/>
      <c r="AB67" s="11" t="e">
        <f>#REF!</f>
        <v>#REF!</v>
      </c>
      <c r="AC67" s="11" t="e">
        <f>#REF!</f>
        <v>#REF!</v>
      </c>
      <c r="AD67" s="11" t="e">
        <f>#REF!</f>
        <v>#REF!</v>
      </c>
      <c r="AE67" s="11" t="e">
        <f>#REF!</f>
        <v>#REF!</v>
      </c>
      <c r="AF67" s="11" t="e">
        <f t="shared" si="3"/>
        <v>#REF!</v>
      </c>
      <c r="AG67" s="11"/>
      <c r="AH67" s="11" t="e">
        <f>#REF!</f>
        <v>#REF!</v>
      </c>
      <c r="AI67" s="11" t="e">
        <f>#REF!</f>
        <v>#REF!</v>
      </c>
      <c r="AJ67" s="11"/>
      <c r="AK67" s="11" t="e">
        <f t="shared" si="4"/>
        <v>#REF!</v>
      </c>
      <c r="AL67" s="27" t="e">
        <f t="shared" si="5"/>
        <v>#REF!</v>
      </c>
      <c r="AN67" s="27" t="e">
        <f t="shared" si="10"/>
        <v>#REF!</v>
      </c>
    </row>
    <row r="68" spans="1:40" hidden="1" x14ac:dyDescent="0.2">
      <c r="A68" s="5" t="s">
        <v>117</v>
      </c>
      <c r="B68" s="5" t="s">
        <v>118</v>
      </c>
      <c r="C68" s="11">
        <f>COCC!E64</f>
        <v>0</v>
      </c>
      <c r="D68" s="11">
        <f>PHM!E64</f>
        <v>0</v>
      </c>
      <c r="E68" s="11"/>
      <c r="F68" s="11" t="e">
        <f>#REF!</f>
        <v>#REF!</v>
      </c>
      <c r="G68" s="11" t="e">
        <f>#REF!</f>
        <v>#REF!</v>
      </c>
      <c r="H68" s="11" t="e">
        <f>#REF!</f>
        <v>#REF!</v>
      </c>
      <c r="I68" s="11" t="e">
        <f>#REF!</f>
        <v>#REF!</v>
      </c>
      <c r="J68" s="11" t="e">
        <f>#REF!</f>
        <v>#REF!</v>
      </c>
      <c r="K68" s="11" t="e">
        <f>#REF!</f>
        <v>#REF!</v>
      </c>
      <c r="L68" s="11" t="e">
        <f>#REF!</f>
        <v>#REF!</v>
      </c>
      <c r="M68" s="11"/>
      <c r="N68" s="11">
        <f t="shared" si="9"/>
        <v>0</v>
      </c>
      <c r="O68" s="11" t="e">
        <f>#REF!</f>
        <v>#REF!</v>
      </c>
      <c r="P68" s="11" t="e">
        <f>#REF!</f>
        <v>#REF!</v>
      </c>
      <c r="Q68" s="11" t="e">
        <f>#REF!</f>
        <v>#REF!</v>
      </c>
      <c r="R68" s="11" t="e">
        <f>#REF!</f>
        <v>#REF!</v>
      </c>
      <c r="S68" s="11" t="e">
        <f t="shared" si="1"/>
        <v>#REF!</v>
      </c>
      <c r="T68" s="11"/>
      <c r="U68" s="11" t="e">
        <f>#REF!</f>
        <v>#REF!</v>
      </c>
      <c r="V68" s="11" t="e">
        <f>#REF!</f>
        <v>#REF!</v>
      </c>
      <c r="W68" s="11">
        <v>0</v>
      </c>
      <c r="X68" s="11" t="e">
        <f>#REF!</f>
        <v>#REF!</v>
      </c>
      <c r="Y68" s="11"/>
      <c r="Z68" s="11" t="e">
        <f t="shared" si="2"/>
        <v>#REF!</v>
      </c>
      <c r="AA68" s="11"/>
      <c r="AB68" s="11" t="e">
        <f>#REF!</f>
        <v>#REF!</v>
      </c>
      <c r="AC68" s="11" t="e">
        <f>#REF!</f>
        <v>#REF!</v>
      </c>
      <c r="AD68" s="11" t="e">
        <f>#REF!</f>
        <v>#REF!</v>
      </c>
      <c r="AE68" s="11" t="e">
        <f>#REF!</f>
        <v>#REF!</v>
      </c>
      <c r="AF68" s="11" t="e">
        <f t="shared" si="3"/>
        <v>#REF!</v>
      </c>
      <c r="AG68" s="11"/>
      <c r="AH68" s="11" t="e">
        <f>#REF!</f>
        <v>#REF!</v>
      </c>
      <c r="AI68" s="11" t="e">
        <f>#REF!</f>
        <v>#REF!</v>
      </c>
      <c r="AJ68" s="11"/>
      <c r="AK68" s="11" t="e">
        <f t="shared" si="4"/>
        <v>#REF!</v>
      </c>
      <c r="AL68" s="27" t="e">
        <f t="shared" si="5"/>
        <v>#REF!</v>
      </c>
      <c r="AN68" s="27" t="e">
        <f t="shared" si="10"/>
        <v>#REF!</v>
      </c>
    </row>
    <row r="69" spans="1:40" hidden="1" x14ac:dyDescent="0.2">
      <c r="A69" s="5" t="s">
        <v>119</v>
      </c>
      <c r="B69" s="5" t="s">
        <v>120</v>
      </c>
      <c r="C69" s="11">
        <f>COCC!E65</f>
        <v>0</v>
      </c>
      <c r="D69" s="11">
        <f>PHM!E65</f>
        <v>0</v>
      </c>
      <c r="E69" s="11"/>
      <c r="F69" s="11" t="e">
        <f>#REF!</f>
        <v>#REF!</v>
      </c>
      <c r="G69" s="11" t="e">
        <f>#REF!</f>
        <v>#REF!</v>
      </c>
      <c r="H69" s="11" t="e">
        <f>#REF!</f>
        <v>#REF!</v>
      </c>
      <c r="I69" s="11" t="e">
        <f>#REF!</f>
        <v>#REF!</v>
      </c>
      <c r="J69" s="11" t="e">
        <f>#REF!</f>
        <v>#REF!</v>
      </c>
      <c r="K69" s="11" t="e">
        <f>#REF!</f>
        <v>#REF!</v>
      </c>
      <c r="L69" s="11" t="e">
        <f>#REF!</f>
        <v>#REF!</v>
      </c>
      <c r="M69" s="11"/>
      <c r="N69" s="11">
        <f t="shared" si="9"/>
        <v>0</v>
      </c>
      <c r="O69" s="11" t="e">
        <f>#REF!</f>
        <v>#REF!</v>
      </c>
      <c r="P69" s="11" t="e">
        <f>#REF!</f>
        <v>#REF!</v>
      </c>
      <c r="Q69" s="11" t="e">
        <f>#REF!</f>
        <v>#REF!</v>
      </c>
      <c r="R69" s="11" t="e">
        <f>#REF!</f>
        <v>#REF!</v>
      </c>
      <c r="S69" s="11" t="e">
        <f t="shared" si="1"/>
        <v>#REF!</v>
      </c>
      <c r="T69" s="11"/>
      <c r="U69" s="11" t="e">
        <f>#REF!</f>
        <v>#REF!</v>
      </c>
      <c r="V69" s="11" t="e">
        <f>#REF!</f>
        <v>#REF!</v>
      </c>
      <c r="W69" s="11">
        <v>0</v>
      </c>
      <c r="X69" s="11" t="e">
        <f>#REF!</f>
        <v>#REF!</v>
      </c>
      <c r="Y69" s="11"/>
      <c r="Z69" s="11" t="e">
        <f t="shared" si="2"/>
        <v>#REF!</v>
      </c>
      <c r="AA69" s="11"/>
      <c r="AB69" s="11" t="e">
        <f>#REF!</f>
        <v>#REF!</v>
      </c>
      <c r="AC69" s="11" t="e">
        <f>#REF!</f>
        <v>#REF!</v>
      </c>
      <c r="AD69" s="11" t="e">
        <f>#REF!</f>
        <v>#REF!</v>
      </c>
      <c r="AE69" s="11" t="e">
        <f>#REF!</f>
        <v>#REF!</v>
      </c>
      <c r="AF69" s="11" t="e">
        <f t="shared" si="3"/>
        <v>#REF!</v>
      </c>
      <c r="AG69" s="11"/>
      <c r="AH69" s="11" t="e">
        <f>#REF!</f>
        <v>#REF!</v>
      </c>
      <c r="AI69" s="11" t="e">
        <f>#REF!</f>
        <v>#REF!</v>
      </c>
      <c r="AJ69" s="11"/>
      <c r="AK69" s="11" t="e">
        <f t="shared" si="4"/>
        <v>#REF!</v>
      </c>
      <c r="AL69" s="27" t="e">
        <f t="shared" si="5"/>
        <v>#REF!</v>
      </c>
      <c r="AN69" s="27" t="e">
        <f t="shared" si="10"/>
        <v>#REF!</v>
      </c>
    </row>
    <row r="70" spans="1:40" hidden="1" x14ac:dyDescent="0.2">
      <c r="A70" s="5" t="s">
        <v>121</v>
      </c>
      <c r="B70" s="5" t="s">
        <v>122</v>
      </c>
      <c r="C70" s="11">
        <f>COCC!E66</f>
        <v>0</v>
      </c>
      <c r="D70" s="11">
        <f>PHM!E66</f>
        <v>0</v>
      </c>
      <c r="E70" s="11"/>
      <c r="F70" s="11" t="e">
        <f>#REF!</f>
        <v>#REF!</v>
      </c>
      <c r="G70" s="11" t="e">
        <f>#REF!</f>
        <v>#REF!</v>
      </c>
      <c r="H70" s="11" t="e">
        <f>#REF!</f>
        <v>#REF!</v>
      </c>
      <c r="I70" s="11" t="e">
        <f>#REF!</f>
        <v>#REF!</v>
      </c>
      <c r="J70" s="11" t="e">
        <f>#REF!</f>
        <v>#REF!</v>
      </c>
      <c r="K70" s="11" t="e">
        <f>#REF!</f>
        <v>#REF!</v>
      </c>
      <c r="L70" s="11" t="e">
        <f>#REF!</f>
        <v>#REF!</v>
      </c>
      <c r="M70" s="11"/>
      <c r="N70" s="11">
        <f t="shared" si="9"/>
        <v>0</v>
      </c>
      <c r="O70" s="11" t="e">
        <f>#REF!</f>
        <v>#REF!</v>
      </c>
      <c r="P70" s="11" t="e">
        <f>#REF!</f>
        <v>#REF!</v>
      </c>
      <c r="Q70" s="11" t="e">
        <f>#REF!</f>
        <v>#REF!</v>
      </c>
      <c r="R70" s="11" t="e">
        <f>#REF!</f>
        <v>#REF!</v>
      </c>
      <c r="S70" s="11" t="e">
        <f t="shared" si="1"/>
        <v>#REF!</v>
      </c>
      <c r="T70" s="11"/>
      <c r="U70" s="11" t="e">
        <f>#REF!</f>
        <v>#REF!</v>
      </c>
      <c r="V70" s="11" t="e">
        <f>#REF!</f>
        <v>#REF!</v>
      </c>
      <c r="W70" s="11">
        <v>0</v>
      </c>
      <c r="X70" s="11" t="e">
        <f>#REF!</f>
        <v>#REF!</v>
      </c>
      <c r="Y70" s="11"/>
      <c r="Z70" s="11" t="e">
        <f t="shared" si="2"/>
        <v>#REF!</v>
      </c>
      <c r="AA70" s="11"/>
      <c r="AB70" s="11" t="e">
        <f>#REF!</f>
        <v>#REF!</v>
      </c>
      <c r="AC70" s="11" t="e">
        <f>#REF!</f>
        <v>#REF!</v>
      </c>
      <c r="AD70" s="11" t="e">
        <f>#REF!</f>
        <v>#REF!</v>
      </c>
      <c r="AE70" s="11" t="e">
        <f>#REF!</f>
        <v>#REF!</v>
      </c>
      <c r="AF70" s="11" t="e">
        <f t="shared" si="3"/>
        <v>#REF!</v>
      </c>
      <c r="AG70" s="11"/>
      <c r="AH70" s="11" t="e">
        <f>#REF!</f>
        <v>#REF!</v>
      </c>
      <c r="AI70" s="11" t="e">
        <f>#REF!</f>
        <v>#REF!</v>
      </c>
      <c r="AJ70" s="11"/>
      <c r="AK70" s="11" t="e">
        <f t="shared" si="4"/>
        <v>#REF!</v>
      </c>
      <c r="AL70" s="27" t="e">
        <f t="shared" si="5"/>
        <v>#REF!</v>
      </c>
      <c r="AN70" s="27" t="e">
        <f t="shared" si="10"/>
        <v>#REF!</v>
      </c>
    </row>
    <row r="71" spans="1:40" hidden="1" x14ac:dyDescent="0.2">
      <c r="A71" s="5" t="s">
        <v>123</v>
      </c>
      <c r="B71" s="5" t="s">
        <v>124</v>
      </c>
      <c r="C71" s="11">
        <f>COCC!E67</f>
        <v>0</v>
      </c>
      <c r="D71" s="11">
        <f>PHM!E67</f>
        <v>0</v>
      </c>
      <c r="E71" s="11"/>
      <c r="F71" s="11" t="e">
        <f>#REF!</f>
        <v>#REF!</v>
      </c>
      <c r="G71" s="11" t="e">
        <f>#REF!</f>
        <v>#REF!</v>
      </c>
      <c r="H71" s="11" t="e">
        <f>#REF!</f>
        <v>#REF!</v>
      </c>
      <c r="I71" s="11" t="e">
        <f>#REF!</f>
        <v>#REF!</v>
      </c>
      <c r="J71" s="11" t="e">
        <f>#REF!</f>
        <v>#REF!</v>
      </c>
      <c r="K71" s="11" t="e">
        <f>#REF!</f>
        <v>#REF!</v>
      </c>
      <c r="L71" s="11" t="e">
        <f>#REF!</f>
        <v>#REF!</v>
      </c>
      <c r="M71" s="11"/>
      <c r="N71" s="11">
        <f t="shared" si="9"/>
        <v>0</v>
      </c>
      <c r="O71" s="11" t="e">
        <f>#REF!</f>
        <v>#REF!</v>
      </c>
      <c r="P71" s="11" t="e">
        <f>#REF!</f>
        <v>#REF!</v>
      </c>
      <c r="Q71" s="11" t="e">
        <f>#REF!</f>
        <v>#REF!</v>
      </c>
      <c r="R71" s="11" t="e">
        <f>#REF!</f>
        <v>#REF!</v>
      </c>
      <c r="S71" s="11" t="e">
        <f t="shared" si="1"/>
        <v>#REF!</v>
      </c>
      <c r="T71" s="11"/>
      <c r="U71" s="11" t="e">
        <f>#REF!</f>
        <v>#REF!</v>
      </c>
      <c r="V71" s="11" t="e">
        <f>#REF!</f>
        <v>#REF!</v>
      </c>
      <c r="W71" s="11">
        <v>0</v>
      </c>
      <c r="X71" s="11" t="e">
        <f>#REF!</f>
        <v>#REF!</v>
      </c>
      <c r="Y71" s="11"/>
      <c r="Z71" s="11" t="e">
        <f t="shared" si="2"/>
        <v>#REF!</v>
      </c>
      <c r="AA71" s="11"/>
      <c r="AB71" s="11" t="e">
        <f>#REF!</f>
        <v>#REF!</v>
      </c>
      <c r="AC71" s="11" t="e">
        <f>#REF!</f>
        <v>#REF!</v>
      </c>
      <c r="AD71" s="11" t="e">
        <f>#REF!</f>
        <v>#REF!</v>
      </c>
      <c r="AE71" s="11" t="e">
        <f>#REF!</f>
        <v>#REF!</v>
      </c>
      <c r="AF71" s="11" t="e">
        <f t="shared" si="3"/>
        <v>#REF!</v>
      </c>
      <c r="AG71" s="11"/>
      <c r="AH71" s="11" t="e">
        <f>#REF!</f>
        <v>#REF!</v>
      </c>
      <c r="AI71" s="11" t="e">
        <f>#REF!</f>
        <v>#REF!</v>
      </c>
      <c r="AJ71" s="11"/>
      <c r="AK71" s="11" t="e">
        <f t="shared" si="4"/>
        <v>#REF!</v>
      </c>
      <c r="AL71" s="27" t="e">
        <f t="shared" si="5"/>
        <v>#REF!</v>
      </c>
      <c r="AN71" s="27" t="e">
        <f t="shared" si="10"/>
        <v>#REF!</v>
      </c>
    </row>
    <row r="72" spans="1:40" hidden="1" x14ac:dyDescent="0.2">
      <c r="A72" s="5" t="s">
        <v>125</v>
      </c>
      <c r="B72" s="5" t="s">
        <v>126</v>
      </c>
      <c r="C72" s="11">
        <f>COCC!E68</f>
        <v>0</v>
      </c>
      <c r="D72" s="11">
        <f>PHM!E68</f>
        <v>0</v>
      </c>
      <c r="E72" s="11"/>
      <c r="F72" s="11" t="e">
        <f>#REF!</f>
        <v>#REF!</v>
      </c>
      <c r="G72" s="11" t="e">
        <f>#REF!</f>
        <v>#REF!</v>
      </c>
      <c r="H72" s="11" t="e">
        <f>#REF!</f>
        <v>#REF!</v>
      </c>
      <c r="I72" s="11" t="e">
        <f>#REF!</f>
        <v>#REF!</v>
      </c>
      <c r="J72" s="11" t="e">
        <f>#REF!</f>
        <v>#REF!</v>
      </c>
      <c r="K72" s="11" t="e">
        <f>#REF!</f>
        <v>#REF!</v>
      </c>
      <c r="L72" s="11" t="e">
        <f>#REF!</f>
        <v>#REF!</v>
      </c>
      <c r="M72" s="11"/>
      <c r="N72" s="11">
        <f t="shared" si="9"/>
        <v>0</v>
      </c>
      <c r="O72" s="11" t="e">
        <f>#REF!</f>
        <v>#REF!</v>
      </c>
      <c r="P72" s="11" t="e">
        <f>#REF!</f>
        <v>#REF!</v>
      </c>
      <c r="Q72" s="11" t="e">
        <f>#REF!</f>
        <v>#REF!</v>
      </c>
      <c r="R72" s="11" t="e">
        <f>#REF!</f>
        <v>#REF!</v>
      </c>
      <c r="S72" s="11" t="e">
        <f t="shared" si="1"/>
        <v>#REF!</v>
      </c>
      <c r="T72" s="11"/>
      <c r="U72" s="11" t="e">
        <f>#REF!</f>
        <v>#REF!</v>
      </c>
      <c r="V72" s="11" t="e">
        <f>#REF!</f>
        <v>#REF!</v>
      </c>
      <c r="W72" s="11">
        <v>0</v>
      </c>
      <c r="X72" s="11" t="e">
        <f>#REF!</f>
        <v>#REF!</v>
      </c>
      <c r="Y72" s="11"/>
      <c r="Z72" s="11" t="e">
        <f t="shared" si="2"/>
        <v>#REF!</v>
      </c>
      <c r="AA72" s="11"/>
      <c r="AB72" s="11" t="e">
        <f>#REF!</f>
        <v>#REF!</v>
      </c>
      <c r="AC72" s="11" t="e">
        <f>#REF!</f>
        <v>#REF!</v>
      </c>
      <c r="AD72" s="11" t="e">
        <f>#REF!</f>
        <v>#REF!</v>
      </c>
      <c r="AE72" s="11" t="e">
        <f>#REF!</f>
        <v>#REF!</v>
      </c>
      <c r="AF72" s="11" t="e">
        <f t="shared" si="3"/>
        <v>#REF!</v>
      </c>
      <c r="AG72" s="11"/>
      <c r="AH72" s="11" t="e">
        <f>#REF!</f>
        <v>#REF!</v>
      </c>
      <c r="AI72" s="11" t="e">
        <f>#REF!</f>
        <v>#REF!</v>
      </c>
      <c r="AJ72" s="11"/>
      <c r="AK72" s="11" t="e">
        <f t="shared" si="4"/>
        <v>#REF!</v>
      </c>
      <c r="AL72" s="27" t="e">
        <f t="shared" si="5"/>
        <v>#REF!</v>
      </c>
      <c r="AN72" s="27" t="e">
        <f t="shared" si="10"/>
        <v>#REF!</v>
      </c>
    </row>
    <row r="73" spans="1:40" x14ac:dyDescent="0.2">
      <c r="A73" s="5" t="s">
        <v>127</v>
      </c>
      <c r="B73" s="5" t="s">
        <v>128</v>
      </c>
      <c r="C73" s="11">
        <f>COCC!E69</f>
        <v>0</v>
      </c>
      <c r="D73" s="11">
        <f>PHM!E69</f>
        <v>0</v>
      </c>
      <c r="E73" s="11"/>
      <c r="F73" s="11" t="e">
        <f>#REF!</f>
        <v>#REF!</v>
      </c>
      <c r="G73" s="11" t="e">
        <f>#REF!</f>
        <v>#REF!</v>
      </c>
      <c r="H73" s="11" t="e">
        <f>#REF!</f>
        <v>#REF!</v>
      </c>
      <c r="I73" s="11" t="e">
        <f>#REF!</f>
        <v>#REF!</v>
      </c>
      <c r="J73" s="11" t="e">
        <f>#REF!</f>
        <v>#REF!</v>
      </c>
      <c r="K73" s="11" t="e">
        <f>#REF!</f>
        <v>#REF!</v>
      </c>
      <c r="L73" s="11" t="e">
        <f>#REF!</f>
        <v>#REF!</v>
      </c>
      <c r="M73" s="11"/>
      <c r="N73" s="11">
        <f t="shared" si="9"/>
        <v>0</v>
      </c>
      <c r="O73" s="11" t="e">
        <f>#REF!</f>
        <v>#REF!</v>
      </c>
      <c r="P73" s="11" t="e">
        <f>#REF!</f>
        <v>#REF!</v>
      </c>
      <c r="Q73" s="11" t="e">
        <f>#REF!</f>
        <v>#REF!</v>
      </c>
      <c r="R73" s="11" t="e">
        <f>#REF!</f>
        <v>#REF!</v>
      </c>
      <c r="S73" s="11" t="e">
        <f t="shared" si="1"/>
        <v>#REF!</v>
      </c>
      <c r="T73" s="11"/>
      <c r="U73" s="11" t="e">
        <f>#REF!</f>
        <v>#REF!</v>
      </c>
      <c r="V73" s="11" t="e">
        <f>#REF!</f>
        <v>#REF!</v>
      </c>
      <c r="W73" s="11">
        <v>0</v>
      </c>
      <c r="X73" s="11" t="e">
        <f>#REF!</f>
        <v>#REF!</v>
      </c>
      <c r="Y73" s="11">
        <v>0</v>
      </c>
      <c r="Z73" s="11" t="e">
        <f t="shared" si="2"/>
        <v>#REF!</v>
      </c>
      <c r="AA73" s="11"/>
      <c r="AB73" s="11" t="e">
        <f>#REF!</f>
        <v>#REF!</v>
      </c>
      <c r="AC73" s="11" t="e">
        <f>#REF!</f>
        <v>#REF!</v>
      </c>
      <c r="AD73" s="11" t="e">
        <f>#REF!</f>
        <v>#REF!</v>
      </c>
      <c r="AE73" s="11" t="e">
        <f>#REF!</f>
        <v>#REF!</v>
      </c>
      <c r="AF73" s="11" t="e">
        <f t="shared" si="3"/>
        <v>#REF!</v>
      </c>
      <c r="AG73" s="11"/>
      <c r="AH73" s="11" t="e">
        <f>#REF!</f>
        <v>#REF!</v>
      </c>
      <c r="AI73" s="11" t="e">
        <f>#REF!</f>
        <v>#REF!</v>
      </c>
      <c r="AJ73" s="11"/>
      <c r="AK73" s="11" t="e">
        <f t="shared" si="4"/>
        <v>#REF!</v>
      </c>
      <c r="AL73" s="27" t="e">
        <f t="shared" si="5"/>
        <v>#REF!</v>
      </c>
      <c r="AN73" s="27" t="s">
        <v>724</v>
      </c>
    </row>
    <row r="74" spans="1:40" x14ac:dyDescent="0.2">
      <c r="A74" s="5" t="s">
        <v>129</v>
      </c>
      <c r="B74" s="5" t="s">
        <v>130</v>
      </c>
      <c r="C74" s="11">
        <f>COCC!E70</f>
        <v>0</v>
      </c>
      <c r="D74" s="11">
        <f>PHM!E70</f>
        <v>0</v>
      </c>
      <c r="E74" s="11"/>
      <c r="F74" s="11" t="e">
        <f>#REF!</f>
        <v>#REF!</v>
      </c>
      <c r="G74" s="11" t="e">
        <f>#REF!</f>
        <v>#REF!</v>
      </c>
      <c r="H74" s="11" t="e">
        <f>#REF!</f>
        <v>#REF!</v>
      </c>
      <c r="I74" s="11" t="e">
        <f>#REF!</f>
        <v>#REF!</v>
      </c>
      <c r="J74" s="11" t="e">
        <f>#REF!</f>
        <v>#REF!</v>
      </c>
      <c r="K74" s="11" t="e">
        <f>#REF!</f>
        <v>#REF!</v>
      </c>
      <c r="L74" s="11" t="e">
        <f>#REF!</f>
        <v>#REF!</v>
      </c>
      <c r="M74" s="11"/>
      <c r="N74" s="11">
        <f t="shared" si="9"/>
        <v>0</v>
      </c>
      <c r="O74" s="11" t="e">
        <f>#REF!</f>
        <v>#REF!</v>
      </c>
      <c r="P74" s="11" t="e">
        <f>#REF!</f>
        <v>#REF!</v>
      </c>
      <c r="Q74" s="11" t="e">
        <f>#REF!</f>
        <v>#REF!</v>
      </c>
      <c r="R74" s="11" t="e">
        <f>#REF!</f>
        <v>#REF!</v>
      </c>
      <c r="S74" s="11" t="e">
        <f t="shared" si="1"/>
        <v>#REF!</v>
      </c>
      <c r="T74" s="11"/>
      <c r="U74" s="11" t="e">
        <f>#REF!</f>
        <v>#REF!</v>
      </c>
      <c r="V74" s="11" t="e">
        <f>#REF!</f>
        <v>#REF!</v>
      </c>
      <c r="W74" s="11">
        <v>0</v>
      </c>
      <c r="X74" s="11" t="e">
        <f>#REF!</f>
        <v>#REF!</v>
      </c>
      <c r="Y74" s="11">
        <v>0</v>
      </c>
      <c r="Z74" s="11" t="e">
        <f t="shared" si="2"/>
        <v>#REF!</v>
      </c>
      <c r="AA74" s="11"/>
      <c r="AB74" s="11" t="e">
        <f>#REF!</f>
        <v>#REF!</v>
      </c>
      <c r="AC74" s="11" t="e">
        <f>#REF!</f>
        <v>#REF!</v>
      </c>
      <c r="AD74" s="11" t="e">
        <f>#REF!</f>
        <v>#REF!</v>
      </c>
      <c r="AE74" s="11" t="e">
        <f>#REF!</f>
        <v>#REF!</v>
      </c>
      <c r="AF74" s="11" t="e">
        <f t="shared" si="3"/>
        <v>#REF!</v>
      </c>
      <c r="AG74" s="11"/>
      <c r="AH74" s="11" t="e">
        <f>#REF!</f>
        <v>#REF!</v>
      </c>
      <c r="AI74" s="11" t="e">
        <f>#REF!</f>
        <v>#REF!</v>
      </c>
      <c r="AJ74" s="11"/>
      <c r="AK74" s="11" t="e">
        <f t="shared" si="4"/>
        <v>#REF!</v>
      </c>
      <c r="AL74" s="27" t="e">
        <f t="shared" ref="AL74:AL138" si="11">SUM(AK74+AF74+Z74+S74+N74)</f>
        <v>#REF!</v>
      </c>
      <c r="AN74" s="27" t="s">
        <v>724</v>
      </c>
    </row>
    <row r="75" spans="1:40" x14ac:dyDescent="0.2">
      <c r="A75" s="5" t="s">
        <v>131</v>
      </c>
      <c r="B75" s="5" t="s">
        <v>132</v>
      </c>
      <c r="C75" s="31">
        <f>COCC!E71</f>
        <v>0</v>
      </c>
      <c r="D75" s="31">
        <f>PHM!E71</f>
        <v>0</v>
      </c>
      <c r="E75" s="31"/>
      <c r="F75" s="31" t="e">
        <f>#REF!</f>
        <v>#REF!</v>
      </c>
      <c r="G75" s="31" t="e">
        <f>#REF!</f>
        <v>#REF!</v>
      </c>
      <c r="H75" s="31" t="e">
        <f>#REF!</f>
        <v>#REF!</v>
      </c>
      <c r="I75" s="31" t="e">
        <f>#REF!</f>
        <v>#REF!</v>
      </c>
      <c r="J75" s="31" t="e">
        <f>#REF!</f>
        <v>#REF!</v>
      </c>
      <c r="K75" s="31" t="e">
        <f>#REF!</f>
        <v>#REF!</v>
      </c>
      <c r="L75" s="31" t="e">
        <f>#REF!</f>
        <v>#REF!</v>
      </c>
      <c r="M75" s="31"/>
      <c r="N75" s="31">
        <f t="shared" si="9"/>
        <v>0</v>
      </c>
      <c r="O75" s="31" t="e">
        <f>#REF!</f>
        <v>#REF!</v>
      </c>
      <c r="P75" s="31" t="e">
        <f>#REF!</f>
        <v>#REF!</v>
      </c>
      <c r="Q75" s="31" t="e">
        <f>#REF!</f>
        <v>#REF!</v>
      </c>
      <c r="R75" s="31" t="e">
        <f>#REF!</f>
        <v>#REF!</v>
      </c>
      <c r="S75" s="31" t="e">
        <f t="shared" si="1"/>
        <v>#REF!</v>
      </c>
      <c r="T75" s="31"/>
      <c r="U75" s="31" t="e">
        <f>#REF!</f>
        <v>#REF!</v>
      </c>
      <c r="V75" s="31" t="e">
        <f>#REF!</f>
        <v>#REF!</v>
      </c>
      <c r="W75" s="31">
        <v>0</v>
      </c>
      <c r="X75" s="31" t="e">
        <f>#REF!</f>
        <v>#REF!</v>
      </c>
      <c r="Y75" s="31">
        <v>0</v>
      </c>
      <c r="Z75" s="31" t="e">
        <f t="shared" ref="Z75:Z139" si="12">SUM(U75:Y75)</f>
        <v>#REF!</v>
      </c>
      <c r="AA75" s="31"/>
      <c r="AB75" s="31" t="e">
        <f>#REF!</f>
        <v>#REF!</v>
      </c>
      <c r="AC75" s="31" t="e">
        <f>#REF!</f>
        <v>#REF!</v>
      </c>
      <c r="AD75" s="31" t="e">
        <f>#REF!</f>
        <v>#REF!</v>
      </c>
      <c r="AE75" s="31" t="e">
        <f>#REF!</f>
        <v>#REF!</v>
      </c>
      <c r="AF75" s="31" t="e">
        <f t="shared" ref="AF75:AF138" si="13">SUM(AB75:AE75)</f>
        <v>#REF!</v>
      </c>
      <c r="AG75" s="31"/>
      <c r="AH75" s="31" t="e">
        <f>#REF!</f>
        <v>#REF!</v>
      </c>
      <c r="AI75" s="31" t="e">
        <f>#REF!</f>
        <v>#REF!</v>
      </c>
      <c r="AJ75" s="31"/>
      <c r="AK75" s="31" t="e">
        <f t="shared" ref="AK75:AK139" si="14">SUM(AH75:AJ75)</f>
        <v>#REF!</v>
      </c>
      <c r="AL75" s="35" t="e">
        <f t="shared" si="11"/>
        <v>#REF!</v>
      </c>
      <c r="AM75" s="27" t="e">
        <f>SUM(AL59:AL75)</f>
        <v>#REF!</v>
      </c>
      <c r="AN75" s="27" t="s">
        <v>724</v>
      </c>
    </row>
    <row r="76" spans="1:40" hidden="1" x14ac:dyDescent="0.2">
      <c r="A76" s="5" t="s">
        <v>133</v>
      </c>
      <c r="B76" s="5" t="s">
        <v>134</v>
      </c>
      <c r="C76" s="11">
        <f>COCC!E72</f>
        <v>0</v>
      </c>
      <c r="D76" s="11">
        <f>PHM!E72</f>
        <v>0</v>
      </c>
      <c r="E76" s="11"/>
      <c r="F76" s="11" t="e">
        <f>#REF!</f>
        <v>#REF!</v>
      </c>
      <c r="G76" s="11" t="e">
        <f>#REF!</f>
        <v>#REF!</v>
      </c>
      <c r="H76" s="11" t="e">
        <f>#REF!</f>
        <v>#REF!</v>
      </c>
      <c r="I76" s="11" t="e">
        <f>#REF!</f>
        <v>#REF!</v>
      </c>
      <c r="J76" s="11" t="e">
        <f>#REF!</f>
        <v>#REF!</v>
      </c>
      <c r="K76" s="11" t="e">
        <f>#REF!</f>
        <v>#REF!</v>
      </c>
      <c r="L76" s="11" t="e">
        <f>#REF!</f>
        <v>#REF!</v>
      </c>
      <c r="M76" s="11"/>
      <c r="N76" s="11"/>
      <c r="O76" s="11" t="e">
        <f>#REF!</f>
        <v>#REF!</v>
      </c>
      <c r="P76" s="11" t="e">
        <f>#REF!</f>
        <v>#REF!</v>
      </c>
      <c r="Q76" s="11" t="e">
        <f>#REF!</f>
        <v>#REF!</v>
      </c>
      <c r="R76" s="11" t="e">
        <f>#REF!</f>
        <v>#REF!</v>
      </c>
      <c r="S76" s="11" t="e">
        <f t="shared" si="1"/>
        <v>#REF!</v>
      </c>
      <c r="T76" s="11"/>
      <c r="U76" s="11" t="e">
        <f>#REF!</f>
        <v>#REF!</v>
      </c>
      <c r="V76" s="11" t="e">
        <f>#REF!</f>
        <v>#REF!</v>
      </c>
      <c r="W76" s="11">
        <v>0</v>
      </c>
      <c r="X76" s="11" t="e">
        <f>#REF!</f>
        <v>#REF!</v>
      </c>
      <c r="Y76" s="11"/>
      <c r="Z76" s="11" t="e">
        <f t="shared" si="12"/>
        <v>#REF!</v>
      </c>
      <c r="AA76" s="11"/>
      <c r="AB76" s="11" t="e">
        <f>#REF!</f>
        <v>#REF!</v>
      </c>
      <c r="AC76" s="11" t="e">
        <f>#REF!</f>
        <v>#REF!</v>
      </c>
      <c r="AD76" s="11" t="e">
        <f>#REF!</f>
        <v>#REF!</v>
      </c>
      <c r="AE76" s="11" t="e">
        <f>#REF!</f>
        <v>#REF!</v>
      </c>
      <c r="AF76" s="11" t="e">
        <f t="shared" si="13"/>
        <v>#REF!</v>
      </c>
      <c r="AG76" s="11"/>
      <c r="AH76" s="11" t="e">
        <f>#REF!</f>
        <v>#REF!</v>
      </c>
      <c r="AI76" s="11" t="e">
        <f>#REF!</f>
        <v>#REF!</v>
      </c>
      <c r="AJ76" s="11"/>
      <c r="AK76" s="11" t="e">
        <f t="shared" si="14"/>
        <v>#REF!</v>
      </c>
      <c r="AL76" s="27" t="e">
        <f t="shared" si="11"/>
        <v>#REF!</v>
      </c>
    </row>
    <row r="77" spans="1:40" hidden="1" x14ac:dyDescent="0.2">
      <c r="A77" s="5" t="s">
        <v>135</v>
      </c>
      <c r="B77" s="5" t="s">
        <v>136</v>
      </c>
      <c r="C77" s="11">
        <f>COCC!E73</f>
        <v>0</v>
      </c>
      <c r="D77" s="11">
        <f>PHM!E73</f>
        <v>0</v>
      </c>
      <c r="E77" s="11"/>
      <c r="F77" s="11" t="e">
        <f>#REF!</f>
        <v>#REF!</v>
      </c>
      <c r="G77" s="11" t="e">
        <f>#REF!</f>
        <v>#REF!</v>
      </c>
      <c r="H77" s="11" t="e">
        <f>#REF!</f>
        <v>#REF!</v>
      </c>
      <c r="I77" s="11" t="e">
        <f>#REF!</f>
        <v>#REF!</v>
      </c>
      <c r="J77" s="11" t="e">
        <f>#REF!</f>
        <v>#REF!</v>
      </c>
      <c r="K77" s="11" t="e">
        <f>#REF!</f>
        <v>#REF!</v>
      </c>
      <c r="L77" s="11" t="e">
        <f>#REF!</f>
        <v>#REF!</v>
      </c>
      <c r="M77" s="11"/>
      <c r="N77" s="11"/>
      <c r="O77" s="11" t="e">
        <f>#REF!</f>
        <v>#REF!</v>
      </c>
      <c r="P77" s="11" t="e">
        <f>#REF!</f>
        <v>#REF!</v>
      </c>
      <c r="Q77" s="11" t="e">
        <f>#REF!</f>
        <v>#REF!</v>
      </c>
      <c r="R77" s="11" t="e">
        <f>#REF!</f>
        <v>#REF!</v>
      </c>
      <c r="S77" s="11" t="e">
        <f t="shared" ref="S77:S144" si="15">SUM(O77:R77)</f>
        <v>#REF!</v>
      </c>
      <c r="T77" s="11"/>
      <c r="U77" s="11" t="e">
        <f>#REF!</f>
        <v>#REF!</v>
      </c>
      <c r="V77" s="11" t="e">
        <f>#REF!</f>
        <v>#REF!</v>
      </c>
      <c r="W77" s="11">
        <v>0</v>
      </c>
      <c r="X77" s="11" t="e">
        <f>#REF!</f>
        <v>#REF!</v>
      </c>
      <c r="Y77" s="11"/>
      <c r="Z77" s="11" t="e">
        <f t="shared" si="12"/>
        <v>#REF!</v>
      </c>
      <c r="AA77" s="11"/>
      <c r="AB77" s="11" t="e">
        <f>#REF!</f>
        <v>#REF!</v>
      </c>
      <c r="AC77" s="11" t="e">
        <f>#REF!</f>
        <v>#REF!</v>
      </c>
      <c r="AD77" s="11" t="e">
        <f>#REF!</f>
        <v>#REF!</v>
      </c>
      <c r="AE77" s="11" t="e">
        <f>#REF!</f>
        <v>#REF!</v>
      </c>
      <c r="AF77" s="11" t="e">
        <f t="shared" si="13"/>
        <v>#REF!</v>
      </c>
      <c r="AG77" s="11"/>
      <c r="AH77" s="11" t="e">
        <f>#REF!</f>
        <v>#REF!</v>
      </c>
      <c r="AI77" s="11" t="e">
        <f>#REF!</f>
        <v>#REF!</v>
      </c>
      <c r="AJ77" s="11"/>
      <c r="AK77" s="11" t="e">
        <f t="shared" si="14"/>
        <v>#REF!</v>
      </c>
      <c r="AL77" s="27" t="e">
        <f t="shared" si="11"/>
        <v>#REF!</v>
      </c>
    </row>
    <row r="78" spans="1:40" hidden="1" x14ac:dyDescent="0.2">
      <c r="A78" s="5" t="s">
        <v>137</v>
      </c>
      <c r="B78" s="5" t="s">
        <v>138</v>
      </c>
      <c r="C78" s="11">
        <f>COCC!E74</f>
        <v>0</v>
      </c>
      <c r="D78" s="11">
        <f>PHM!E74</f>
        <v>0</v>
      </c>
      <c r="E78" s="11"/>
      <c r="F78" s="11" t="e">
        <f>#REF!</f>
        <v>#REF!</v>
      </c>
      <c r="G78" s="11" t="e">
        <f>#REF!</f>
        <v>#REF!</v>
      </c>
      <c r="H78" s="11" t="e">
        <f>#REF!</f>
        <v>#REF!</v>
      </c>
      <c r="I78" s="11" t="e">
        <f>#REF!</f>
        <v>#REF!</v>
      </c>
      <c r="J78" s="11" t="e">
        <f>#REF!</f>
        <v>#REF!</v>
      </c>
      <c r="K78" s="11" t="e">
        <f>#REF!</f>
        <v>#REF!</v>
      </c>
      <c r="L78" s="11" t="e">
        <f>#REF!</f>
        <v>#REF!</v>
      </c>
      <c r="M78" s="11"/>
      <c r="N78" s="11"/>
      <c r="O78" s="11" t="e">
        <f>#REF!</f>
        <v>#REF!</v>
      </c>
      <c r="P78" s="11" t="e">
        <f>#REF!</f>
        <v>#REF!</v>
      </c>
      <c r="Q78" s="11" t="e">
        <f>#REF!</f>
        <v>#REF!</v>
      </c>
      <c r="R78" s="11" t="e">
        <f>#REF!</f>
        <v>#REF!</v>
      </c>
      <c r="S78" s="11" t="e">
        <f t="shared" si="15"/>
        <v>#REF!</v>
      </c>
      <c r="T78" s="11"/>
      <c r="U78" s="11" t="e">
        <f>#REF!</f>
        <v>#REF!</v>
      </c>
      <c r="V78" s="11" t="e">
        <f>#REF!</f>
        <v>#REF!</v>
      </c>
      <c r="W78" s="11">
        <v>0</v>
      </c>
      <c r="X78" s="11" t="e">
        <f>#REF!</f>
        <v>#REF!</v>
      </c>
      <c r="Y78" s="11"/>
      <c r="Z78" s="11" t="e">
        <f t="shared" si="12"/>
        <v>#REF!</v>
      </c>
      <c r="AA78" s="11"/>
      <c r="AB78" s="11" t="e">
        <f>#REF!</f>
        <v>#REF!</v>
      </c>
      <c r="AC78" s="11" t="e">
        <f>#REF!</f>
        <v>#REF!</v>
      </c>
      <c r="AD78" s="11" t="e">
        <f>#REF!</f>
        <v>#REF!</v>
      </c>
      <c r="AE78" s="11" t="e">
        <f>#REF!</f>
        <v>#REF!</v>
      </c>
      <c r="AF78" s="11" t="e">
        <f t="shared" si="13"/>
        <v>#REF!</v>
      </c>
      <c r="AG78" s="11"/>
      <c r="AH78" s="11" t="e">
        <f>#REF!</f>
        <v>#REF!</v>
      </c>
      <c r="AI78" s="11" t="e">
        <f>#REF!</f>
        <v>#REF!</v>
      </c>
      <c r="AJ78" s="11"/>
      <c r="AK78" s="11" t="e">
        <f t="shared" si="14"/>
        <v>#REF!</v>
      </c>
      <c r="AL78" s="27" t="e">
        <f t="shared" si="11"/>
        <v>#REF!</v>
      </c>
    </row>
    <row r="79" spans="1:40" hidden="1" x14ac:dyDescent="0.2">
      <c r="A79" s="5" t="s">
        <v>139</v>
      </c>
      <c r="B79" s="5" t="s">
        <v>140</v>
      </c>
      <c r="C79" s="11">
        <f>COCC!E75</f>
        <v>0</v>
      </c>
      <c r="D79" s="11">
        <f>PHM!E75</f>
        <v>0</v>
      </c>
      <c r="E79" s="11"/>
      <c r="F79" s="11" t="e">
        <f>#REF!</f>
        <v>#REF!</v>
      </c>
      <c r="G79" s="11" t="e">
        <f>#REF!</f>
        <v>#REF!</v>
      </c>
      <c r="H79" s="11" t="e">
        <f>#REF!</f>
        <v>#REF!</v>
      </c>
      <c r="I79" s="11" t="e">
        <f>#REF!</f>
        <v>#REF!</v>
      </c>
      <c r="J79" s="11" t="e">
        <f>#REF!</f>
        <v>#REF!</v>
      </c>
      <c r="K79" s="11" t="e">
        <f>#REF!</f>
        <v>#REF!</v>
      </c>
      <c r="L79" s="11" t="e">
        <f>#REF!</f>
        <v>#REF!</v>
      </c>
      <c r="M79" s="11"/>
      <c r="N79" s="11"/>
      <c r="O79" s="11" t="e">
        <f>#REF!</f>
        <v>#REF!</v>
      </c>
      <c r="P79" s="11" t="e">
        <f>#REF!</f>
        <v>#REF!</v>
      </c>
      <c r="Q79" s="11" t="e">
        <f>#REF!</f>
        <v>#REF!</v>
      </c>
      <c r="R79" s="11" t="e">
        <f>#REF!</f>
        <v>#REF!</v>
      </c>
      <c r="S79" s="11" t="e">
        <f t="shared" si="15"/>
        <v>#REF!</v>
      </c>
      <c r="T79" s="11"/>
      <c r="U79" s="11" t="e">
        <f>#REF!</f>
        <v>#REF!</v>
      </c>
      <c r="V79" s="11" t="e">
        <f>#REF!</f>
        <v>#REF!</v>
      </c>
      <c r="W79" s="11">
        <v>0</v>
      </c>
      <c r="X79" s="11" t="e">
        <f>#REF!</f>
        <v>#REF!</v>
      </c>
      <c r="Y79" s="11"/>
      <c r="Z79" s="11" t="e">
        <f t="shared" si="12"/>
        <v>#REF!</v>
      </c>
      <c r="AA79" s="11"/>
      <c r="AB79" s="11" t="e">
        <f>#REF!</f>
        <v>#REF!</v>
      </c>
      <c r="AC79" s="11" t="e">
        <f>#REF!</f>
        <v>#REF!</v>
      </c>
      <c r="AD79" s="11" t="e">
        <f>#REF!</f>
        <v>#REF!</v>
      </c>
      <c r="AE79" s="11" t="e">
        <f>#REF!</f>
        <v>#REF!</v>
      </c>
      <c r="AF79" s="11" t="e">
        <f t="shared" si="13"/>
        <v>#REF!</v>
      </c>
      <c r="AG79" s="11"/>
      <c r="AH79" s="11" t="e">
        <f>#REF!</f>
        <v>#REF!</v>
      </c>
      <c r="AI79" s="11" t="e">
        <f>#REF!</f>
        <v>#REF!</v>
      </c>
      <c r="AJ79" s="11"/>
      <c r="AK79" s="11" t="e">
        <f t="shared" si="14"/>
        <v>#REF!</v>
      </c>
      <c r="AL79" s="27" t="e">
        <f t="shared" si="11"/>
        <v>#REF!</v>
      </c>
    </row>
    <row r="80" spans="1:40" hidden="1" x14ac:dyDescent="0.2">
      <c r="A80" s="5" t="s">
        <v>141</v>
      </c>
      <c r="B80" s="5" t="s">
        <v>142</v>
      </c>
      <c r="C80" s="11">
        <f>COCC!E76</f>
        <v>0</v>
      </c>
      <c r="D80" s="11">
        <f>PHM!E76</f>
        <v>0</v>
      </c>
      <c r="E80" s="11"/>
      <c r="F80" s="11" t="e">
        <f>#REF!</f>
        <v>#REF!</v>
      </c>
      <c r="G80" s="11" t="e">
        <f>#REF!</f>
        <v>#REF!</v>
      </c>
      <c r="H80" s="11" t="e">
        <f>#REF!</f>
        <v>#REF!</v>
      </c>
      <c r="I80" s="11" t="e">
        <f>#REF!</f>
        <v>#REF!</v>
      </c>
      <c r="J80" s="11" t="e">
        <f>#REF!</f>
        <v>#REF!</v>
      </c>
      <c r="K80" s="11" t="e">
        <f>#REF!</f>
        <v>#REF!</v>
      </c>
      <c r="L80" s="11" t="e">
        <f>#REF!</f>
        <v>#REF!</v>
      </c>
      <c r="M80" s="11"/>
      <c r="N80" s="11"/>
      <c r="O80" s="11" t="e">
        <f>#REF!</f>
        <v>#REF!</v>
      </c>
      <c r="P80" s="11" t="e">
        <f>#REF!</f>
        <v>#REF!</v>
      </c>
      <c r="Q80" s="11" t="e">
        <f>#REF!</f>
        <v>#REF!</v>
      </c>
      <c r="R80" s="11" t="e">
        <f>#REF!</f>
        <v>#REF!</v>
      </c>
      <c r="S80" s="11" t="e">
        <f t="shared" si="15"/>
        <v>#REF!</v>
      </c>
      <c r="T80" s="11"/>
      <c r="U80" s="11" t="e">
        <f>#REF!</f>
        <v>#REF!</v>
      </c>
      <c r="V80" s="11" t="e">
        <f>#REF!</f>
        <v>#REF!</v>
      </c>
      <c r="W80" s="11">
        <v>0</v>
      </c>
      <c r="X80" s="11" t="e">
        <f>#REF!</f>
        <v>#REF!</v>
      </c>
      <c r="Y80" s="11"/>
      <c r="Z80" s="11" t="e">
        <f t="shared" si="12"/>
        <v>#REF!</v>
      </c>
      <c r="AA80" s="11"/>
      <c r="AB80" s="11" t="e">
        <f>#REF!</f>
        <v>#REF!</v>
      </c>
      <c r="AC80" s="11" t="e">
        <f>#REF!</f>
        <v>#REF!</v>
      </c>
      <c r="AD80" s="11" t="e">
        <f>#REF!</f>
        <v>#REF!</v>
      </c>
      <c r="AE80" s="11" t="e">
        <f>#REF!</f>
        <v>#REF!</v>
      </c>
      <c r="AF80" s="11" t="e">
        <f t="shared" si="13"/>
        <v>#REF!</v>
      </c>
      <c r="AG80" s="11"/>
      <c r="AH80" s="11" t="e">
        <f>#REF!</f>
        <v>#REF!</v>
      </c>
      <c r="AI80" s="11" t="e">
        <f>#REF!</f>
        <v>#REF!</v>
      </c>
      <c r="AJ80" s="11"/>
      <c r="AK80" s="11" t="e">
        <f t="shared" si="14"/>
        <v>#REF!</v>
      </c>
      <c r="AL80" s="27" t="e">
        <f t="shared" si="11"/>
        <v>#REF!</v>
      </c>
    </row>
    <row r="81" spans="1:40" hidden="1" x14ac:dyDescent="0.2">
      <c r="A81" s="5" t="s">
        <v>143</v>
      </c>
      <c r="B81" s="5" t="s">
        <v>144</v>
      </c>
      <c r="C81" s="11">
        <f>COCC!E77</f>
        <v>0</v>
      </c>
      <c r="D81" s="11">
        <f>PHM!E77</f>
        <v>0</v>
      </c>
      <c r="E81" s="11"/>
      <c r="F81" s="11" t="e">
        <f>#REF!</f>
        <v>#REF!</v>
      </c>
      <c r="G81" s="11" t="e">
        <f>#REF!</f>
        <v>#REF!</v>
      </c>
      <c r="H81" s="11" t="e">
        <f>#REF!</f>
        <v>#REF!</v>
      </c>
      <c r="I81" s="11" t="e">
        <f>#REF!</f>
        <v>#REF!</v>
      </c>
      <c r="J81" s="11" t="e">
        <f>#REF!</f>
        <v>#REF!</v>
      </c>
      <c r="K81" s="11" t="e">
        <f>#REF!</f>
        <v>#REF!</v>
      </c>
      <c r="L81" s="11" t="e">
        <f>#REF!</f>
        <v>#REF!</v>
      </c>
      <c r="M81" s="11"/>
      <c r="N81" s="11"/>
      <c r="O81" s="11" t="e">
        <f>#REF!</f>
        <v>#REF!</v>
      </c>
      <c r="P81" s="11" t="e">
        <f>#REF!</f>
        <v>#REF!</v>
      </c>
      <c r="Q81" s="11" t="e">
        <f>#REF!</f>
        <v>#REF!</v>
      </c>
      <c r="R81" s="11" t="e">
        <f>#REF!</f>
        <v>#REF!</v>
      </c>
      <c r="S81" s="11" t="e">
        <f t="shared" si="15"/>
        <v>#REF!</v>
      </c>
      <c r="T81" s="11"/>
      <c r="U81" s="11" t="e">
        <f>#REF!</f>
        <v>#REF!</v>
      </c>
      <c r="V81" s="11" t="e">
        <f>#REF!</f>
        <v>#REF!</v>
      </c>
      <c r="W81" s="11">
        <v>0</v>
      </c>
      <c r="X81" s="11" t="e">
        <f>#REF!</f>
        <v>#REF!</v>
      </c>
      <c r="Y81" s="11"/>
      <c r="Z81" s="11" t="e">
        <f t="shared" si="12"/>
        <v>#REF!</v>
      </c>
      <c r="AA81" s="11"/>
      <c r="AB81" s="11" t="e">
        <f>#REF!</f>
        <v>#REF!</v>
      </c>
      <c r="AC81" s="11" t="e">
        <f>#REF!</f>
        <v>#REF!</v>
      </c>
      <c r="AD81" s="11" t="e">
        <f>#REF!</f>
        <v>#REF!</v>
      </c>
      <c r="AE81" s="11" t="e">
        <f>#REF!</f>
        <v>#REF!</v>
      </c>
      <c r="AF81" s="11" t="e">
        <f t="shared" si="13"/>
        <v>#REF!</v>
      </c>
      <c r="AG81" s="11"/>
      <c r="AH81" s="11" t="e">
        <f>#REF!</f>
        <v>#REF!</v>
      </c>
      <c r="AI81" s="11" t="e">
        <f>#REF!</f>
        <v>#REF!</v>
      </c>
      <c r="AJ81" s="11"/>
      <c r="AK81" s="11" t="e">
        <f t="shared" si="14"/>
        <v>#REF!</v>
      </c>
      <c r="AL81" s="27" t="e">
        <f t="shared" si="11"/>
        <v>#REF!</v>
      </c>
    </row>
    <row r="82" spans="1:40" hidden="1" x14ac:dyDescent="0.2">
      <c r="A82" s="5" t="s">
        <v>145</v>
      </c>
      <c r="B82" s="5" t="s">
        <v>146</v>
      </c>
      <c r="C82" s="11">
        <f>COCC!E78</f>
        <v>0</v>
      </c>
      <c r="D82" s="11">
        <f>PHM!E78</f>
        <v>0</v>
      </c>
      <c r="E82" s="11"/>
      <c r="F82" s="11" t="e">
        <f>#REF!</f>
        <v>#REF!</v>
      </c>
      <c r="G82" s="11" t="e">
        <f>#REF!</f>
        <v>#REF!</v>
      </c>
      <c r="H82" s="11" t="e">
        <f>#REF!</f>
        <v>#REF!</v>
      </c>
      <c r="I82" s="11" t="e">
        <f>#REF!</f>
        <v>#REF!</v>
      </c>
      <c r="J82" s="11" t="e">
        <f>#REF!</f>
        <v>#REF!</v>
      </c>
      <c r="K82" s="11" t="e">
        <f>#REF!</f>
        <v>#REF!</v>
      </c>
      <c r="L82" s="11" t="e">
        <f>#REF!</f>
        <v>#REF!</v>
      </c>
      <c r="M82" s="11"/>
      <c r="N82" s="11"/>
      <c r="O82" s="11" t="e">
        <f>#REF!</f>
        <v>#REF!</v>
      </c>
      <c r="P82" s="11" t="e">
        <f>#REF!</f>
        <v>#REF!</v>
      </c>
      <c r="Q82" s="11" t="e">
        <f>#REF!</f>
        <v>#REF!</v>
      </c>
      <c r="R82" s="11" t="e">
        <f>#REF!</f>
        <v>#REF!</v>
      </c>
      <c r="S82" s="11" t="e">
        <f t="shared" si="15"/>
        <v>#REF!</v>
      </c>
      <c r="T82" s="11"/>
      <c r="U82" s="11" t="e">
        <f>#REF!</f>
        <v>#REF!</v>
      </c>
      <c r="V82" s="11" t="e">
        <f>#REF!</f>
        <v>#REF!</v>
      </c>
      <c r="W82" s="11">
        <v>0</v>
      </c>
      <c r="X82" s="11" t="e">
        <f>#REF!</f>
        <v>#REF!</v>
      </c>
      <c r="Y82" s="11"/>
      <c r="Z82" s="11" t="e">
        <f t="shared" si="12"/>
        <v>#REF!</v>
      </c>
      <c r="AA82" s="11"/>
      <c r="AB82" s="11" t="e">
        <f>#REF!</f>
        <v>#REF!</v>
      </c>
      <c r="AC82" s="11" t="e">
        <f>#REF!</f>
        <v>#REF!</v>
      </c>
      <c r="AD82" s="11" t="e">
        <f>#REF!</f>
        <v>#REF!</v>
      </c>
      <c r="AE82" s="11" t="e">
        <f>#REF!</f>
        <v>#REF!</v>
      </c>
      <c r="AF82" s="11" t="e">
        <f t="shared" si="13"/>
        <v>#REF!</v>
      </c>
      <c r="AG82" s="11"/>
      <c r="AH82" s="11" t="e">
        <f>#REF!</f>
        <v>#REF!</v>
      </c>
      <c r="AI82" s="11" t="e">
        <f>#REF!</f>
        <v>#REF!</v>
      </c>
      <c r="AJ82" s="11"/>
      <c r="AK82" s="11" t="e">
        <f t="shared" si="14"/>
        <v>#REF!</v>
      </c>
      <c r="AL82" s="27" t="e">
        <f t="shared" si="11"/>
        <v>#REF!</v>
      </c>
    </row>
    <row r="83" spans="1:40" hidden="1" x14ac:dyDescent="0.2">
      <c r="A83" s="5" t="s">
        <v>147</v>
      </c>
      <c r="B83" s="5" t="s">
        <v>148</v>
      </c>
      <c r="C83" s="31">
        <f>COCC!E79</f>
        <v>0</v>
      </c>
      <c r="D83" s="31">
        <f>PHM!E79</f>
        <v>0</v>
      </c>
      <c r="E83" s="31"/>
      <c r="F83" s="31" t="e">
        <f>#REF!</f>
        <v>#REF!</v>
      </c>
      <c r="G83" s="31" t="e">
        <f>#REF!</f>
        <v>#REF!</v>
      </c>
      <c r="H83" s="31" t="e">
        <f>#REF!</f>
        <v>#REF!</v>
      </c>
      <c r="I83" s="31" t="e">
        <f>#REF!</f>
        <v>#REF!</v>
      </c>
      <c r="J83" s="31" t="e">
        <f>#REF!</f>
        <v>#REF!</v>
      </c>
      <c r="K83" s="31" t="e">
        <f>#REF!</f>
        <v>#REF!</v>
      </c>
      <c r="L83" s="31" t="e">
        <f>#REF!</f>
        <v>#REF!</v>
      </c>
      <c r="M83" s="31"/>
      <c r="N83" s="31"/>
      <c r="O83" s="31" t="e">
        <f>#REF!</f>
        <v>#REF!</v>
      </c>
      <c r="P83" s="31" t="e">
        <f>#REF!</f>
        <v>#REF!</v>
      </c>
      <c r="Q83" s="31" t="e">
        <f>#REF!</f>
        <v>#REF!</v>
      </c>
      <c r="R83" s="31" t="e">
        <f>#REF!</f>
        <v>#REF!</v>
      </c>
      <c r="S83" s="11" t="e">
        <f t="shared" si="15"/>
        <v>#REF!</v>
      </c>
      <c r="T83" s="11"/>
      <c r="U83" s="31" t="e">
        <f>#REF!</f>
        <v>#REF!</v>
      </c>
      <c r="V83" s="31" t="e">
        <f>#REF!</f>
        <v>#REF!</v>
      </c>
      <c r="W83" s="11">
        <v>0</v>
      </c>
      <c r="X83" s="31" t="e">
        <f>#REF!</f>
        <v>#REF!</v>
      </c>
      <c r="Y83" s="31"/>
      <c r="Z83" s="11" t="e">
        <f t="shared" si="12"/>
        <v>#REF!</v>
      </c>
      <c r="AA83" s="31"/>
      <c r="AB83" s="31" t="e">
        <f>#REF!</f>
        <v>#REF!</v>
      </c>
      <c r="AC83" s="31" t="e">
        <f>#REF!</f>
        <v>#REF!</v>
      </c>
      <c r="AD83" s="31" t="e">
        <f>#REF!</f>
        <v>#REF!</v>
      </c>
      <c r="AE83" s="31" t="e">
        <f>#REF!</f>
        <v>#REF!</v>
      </c>
      <c r="AF83" s="11" t="e">
        <f t="shared" si="13"/>
        <v>#REF!</v>
      </c>
      <c r="AG83" s="31"/>
      <c r="AH83" s="31" t="e">
        <f>#REF!</f>
        <v>#REF!</v>
      </c>
      <c r="AI83" s="31" t="e">
        <f>#REF!</f>
        <v>#REF!</v>
      </c>
      <c r="AJ83" s="31"/>
      <c r="AK83" s="11" t="e">
        <f t="shared" si="14"/>
        <v>#REF!</v>
      </c>
      <c r="AL83" s="27" t="e">
        <f t="shared" si="11"/>
        <v>#REF!</v>
      </c>
    </row>
    <row r="84" spans="1:40" s="16" customFormat="1" x14ac:dyDescent="0.2">
      <c r="A84" s="4" t="s">
        <v>149</v>
      </c>
      <c r="B84" s="4" t="s">
        <v>150</v>
      </c>
      <c r="C84" s="20">
        <f>COCC!E80</f>
        <v>39487.199999999997</v>
      </c>
      <c r="D84" s="20">
        <f>PHM!E80</f>
        <v>0</v>
      </c>
      <c r="E84" s="20"/>
      <c r="F84" s="20" t="e">
        <f>#REF!</f>
        <v>#REF!</v>
      </c>
      <c r="G84" s="20" t="e">
        <f>#REF!</f>
        <v>#REF!</v>
      </c>
      <c r="H84" s="20" t="e">
        <f>#REF!</f>
        <v>#REF!</v>
      </c>
      <c r="I84" s="20" t="e">
        <f>#REF!</f>
        <v>#REF!</v>
      </c>
      <c r="J84" s="20" t="e">
        <f>#REF!</f>
        <v>#REF!</v>
      </c>
      <c r="K84" s="20" t="e">
        <f>#REF!</f>
        <v>#REF!</v>
      </c>
      <c r="L84" s="20" t="e">
        <f>#REF!</f>
        <v>#REF!</v>
      </c>
      <c r="M84" s="20"/>
      <c r="N84" s="20">
        <f>SUM(N59:N75)</f>
        <v>39487.199999999997</v>
      </c>
      <c r="O84" s="20" t="e">
        <f>#REF!</f>
        <v>#REF!</v>
      </c>
      <c r="P84" s="20" t="e">
        <f>#REF!</f>
        <v>#REF!</v>
      </c>
      <c r="Q84" s="20" t="e">
        <f>#REF!</f>
        <v>#REF!</v>
      </c>
      <c r="R84" s="20" t="e">
        <f>#REF!</f>
        <v>#REF!</v>
      </c>
      <c r="S84" s="11" t="e">
        <f t="shared" si="15"/>
        <v>#REF!</v>
      </c>
      <c r="T84" s="11"/>
      <c r="U84" s="20" t="e">
        <f>#REF!</f>
        <v>#REF!</v>
      </c>
      <c r="V84" s="20" t="e">
        <f>#REF!</f>
        <v>#REF!</v>
      </c>
      <c r="W84" s="11">
        <v>0</v>
      </c>
      <c r="X84" s="20" t="e">
        <f>#REF!</f>
        <v>#REF!</v>
      </c>
      <c r="Y84" s="20">
        <v>0</v>
      </c>
      <c r="Z84" s="11" t="e">
        <f t="shared" si="12"/>
        <v>#REF!</v>
      </c>
      <c r="AA84" s="20"/>
      <c r="AB84" s="20" t="e">
        <f>#REF!</f>
        <v>#REF!</v>
      </c>
      <c r="AC84" s="20" t="e">
        <f>#REF!</f>
        <v>#REF!</v>
      </c>
      <c r="AD84" s="20" t="e">
        <f>#REF!</f>
        <v>#REF!</v>
      </c>
      <c r="AE84" s="11" t="e">
        <f>#REF!</f>
        <v>#REF!</v>
      </c>
      <c r="AF84" s="11" t="e">
        <f t="shared" si="13"/>
        <v>#REF!</v>
      </c>
      <c r="AG84" s="11"/>
      <c r="AH84" s="20" t="e">
        <f>#REF!</f>
        <v>#REF!</v>
      </c>
      <c r="AI84" s="20" t="e">
        <f>#REF!</f>
        <v>#REF!</v>
      </c>
      <c r="AJ84" s="20"/>
      <c r="AK84" s="43" t="e">
        <f t="shared" si="14"/>
        <v>#REF!</v>
      </c>
      <c r="AL84" s="27" t="e">
        <f t="shared" si="11"/>
        <v>#REF!</v>
      </c>
      <c r="AM84" s="30" t="e">
        <f>AL84-AM75</f>
        <v>#REF!</v>
      </c>
      <c r="AN84" s="30" t="e">
        <f>SUM(AL59:AL75)</f>
        <v>#REF!</v>
      </c>
    </row>
    <row r="85" spans="1:40" s="60" customFormat="1" hidden="1" x14ac:dyDescent="0.2">
      <c r="A85" s="57"/>
      <c r="B85" s="57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3" t="e">
        <f>SUM(S58:S75)</f>
        <v>#REF!</v>
      </c>
      <c r="T85" s="53"/>
      <c r="U85" s="58"/>
      <c r="V85" s="58"/>
      <c r="W85" s="53"/>
      <c r="X85" s="58"/>
      <c r="Y85" s="58"/>
      <c r="Z85" s="53">
        <f t="shared" si="12"/>
        <v>0</v>
      </c>
      <c r="AA85" s="58"/>
      <c r="AB85" s="58"/>
      <c r="AC85" s="58"/>
      <c r="AD85" s="58"/>
      <c r="AE85" s="53"/>
      <c r="AF85" s="53" t="s">
        <v>724</v>
      </c>
      <c r="AG85" s="53"/>
      <c r="AH85" s="58"/>
      <c r="AI85" s="58"/>
      <c r="AJ85" s="58"/>
      <c r="AK85" s="53" t="e">
        <f>SUM(AK58:AK75)</f>
        <v>#REF!</v>
      </c>
      <c r="AL85" s="62" t="s">
        <v>724</v>
      </c>
      <c r="AM85" s="59"/>
      <c r="AN85" s="59"/>
    </row>
    <row r="86" spans="1:40" x14ac:dyDescent="0.2">
      <c r="A86" s="6"/>
      <c r="B86" s="6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1">
        <f t="shared" si="15"/>
        <v>0</v>
      </c>
      <c r="T86" s="11"/>
      <c r="U86" s="10"/>
      <c r="V86" s="10"/>
      <c r="W86" s="10"/>
      <c r="X86" s="10"/>
      <c r="Y86" s="10"/>
      <c r="Z86" s="11">
        <f t="shared" si="12"/>
        <v>0</v>
      </c>
      <c r="AA86" s="10"/>
      <c r="AB86" s="10"/>
      <c r="AC86" s="10"/>
      <c r="AD86" s="10"/>
      <c r="AE86" s="10"/>
      <c r="AF86" s="11" t="s">
        <v>724</v>
      </c>
      <c r="AG86" s="10"/>
      <c r="AH86" s="10"/>
      <c r="AI86" s="10"/>
      <c r="AJ86" s="10"/>
      <c r="AK86" s="11">
        <f t="shared" si="14"/>
        <v>0</v>
      </c>
      <c r="AL86" s="27" t="s">
        <v>724</v>
      </c>
    </row>
    <row r="87" spans="1:40" x14ac:dyDescent="0.2">
      <c r="A87" s="6"/>
      <c r="B87" s="6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1"/>
      <c r="T87" s="11"/>
      <c r="U87" s="10"/>
      <c r="V87" s="10"/>
      <c r="W87" s="10"/>
      <c r="X87" s="10"/>
      <c r="Y87" s="10"/>
      <c r="Z87" s="11">
        <f t="shared" si="12"/>
        <v>0</v>
      </c>
      <c r="AA87" s="10"/>
      <c r="AB87" s="10"/>
      <c r="AC87" s="10"/>
      <c r="AD87" s="10"/>
      <c r="AE87" s="10"/>
      <c r="AF87" s="11" t="s">
        <v>724</v>
      </c>
      <c r="AG87" s="10"/>
      <c r="AH87" s="10"/>
      <c r="AI87" s="10"/>
      <c r="AJ87" s="10"/>
      <c r="AK87" s="11">
        <f t="shared" si="14"/>
        <v>0</v>
      </c>
      <c r="AL87" s="27" t="s">
        <v>724</v>
      </c>
    </row>
    <row r="88" spans="1:40" x14ac:dyDescent="0.2">
      <c r="A88" s="4" t="s">
        <v>151</v>
      </c>
      <c r="B88" s="4" t="s">
        <v>152</v>
      </c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11">
        <f t="shared" si="15"/>
        <v>0</v>
      </c>
      <c r="T88" s="11"/>
      <c r="U88" s="9"/>
      <c r="V88" s="9"/>
      <c r="W88" s="9"/>
      <c r="X88" s="9"/>
      <c r="Y88" s="9"/>
      <c r="Z88" s="11">
        <f t="shared" si="12"/>
        <v>0</v>
      </c>
      <c r="AA88" s="9"/>
      <c r="AB88" s="9"/>
      <c r="AC88" s="9"/>
      <c r="AD88" s="9"/>
      <c r="AE88" s="9"/>
      <c r="AF88" s="11" t="s">
        <v>724</v>
      </c>
      <c r="AG88" s="9"/>
      <c r="AH88" s="9"/>
      <c r="AI88" s="9"/>
      <c r="AJ88" s="9"/>
      <c r="AK88" s="11">
        <f t="shared" si="14"/>
        <v>0</v>
      </c>
      <c r="AL88" s="27" t="s">
        <v>724</v>
      </c>
    </row>
    <row r="89" spans="1:40" x14ac:dyDescent="0.2">
      <c r="A89" s="5" t="s">
        <v>153</v>
      </c>
      <c r="B89" s="5" t="s">
        <v>154</v>
      </c>
      <c r="C89" s="11">
        <f>COCC!E83</f>
        <v>92426.06</v>
      </c>
      <c r="D89" s="11">
        <f>PHM!E83</f>
        <v>19404.38</v>
      </c>
      <c r="E89" s="11"/>
      <c r="F89" s="11" t="e">
        <f>#REF!</f>
        <v>#REF!</v>
      </c>
      <c r="G89" s="11" t="e">
        <f>#REF!</f>
        <v>#REF!</v>
      </c>
      <c r="H89" s="11" t="e">
        <f>#REF!</f>
        <v>#REF!</v>
      </c>
      <c r="I89" s="11" t="e">
        <f>#REF!</f>
        <v>#REF!</v>
      </c>
      <c r="J89" s="11" t="e">
        <f>#REF!</f>
        <v>#REF!</v>
      </c>
      <c r="K89" s="11" t="e">
        <f>#REF!</f>
        <v>#REF!</v>
      </c>
      <c r="L89" s="11" t="e">
        <f>#REF!</f>
        <v>#REF!</v>
      </c>
      <c r="M89" s="11"/>
      <c r="N89" s="11">
        <f>SUM(C89:D89)</f>
        <v>111830.44</v>
      </c>
      <c r="O89" s="11" t="e">
        <f>#REF!</f>
        <v>#REF!</v>
      </c>
      <c r="P89" s="11" t="e">
        <f>#REF!</f>
        <v>#REF!</v>
      </c>
      <c r="Q89" s="11" t="e">
        <f>#REF!</f>
        <v>#REF!</v>
      </c>
      <c r="R89" s="11" t="e">
        <f>#REF!</f>
        <v>#REF!</v>
      </c>
      <c r="S89" s="11" t="e">
        <f t="shared" si="15"/>
        <v>#REF!</v>
      </c>
      <c r="T89" s="11"/>
      <c r="U89" s="11" t="e">
        <f>#REF!</f>
        <v>#REF!</v>
      </c>
      <c r="V89" s="11" t="e">
        <f>#REF!</f>
        <v>#REF!</v>
      </c>
      <c r="W89" s="11">
        <v>0</v>
      </c>
      <c r="X89" s="11" t="e">
        <f>#REF!</f>
        <v>#REF!</v>
      </c>
      <c r="Y89" s="11" t="e">
        <f>#REF!</f>
        <v>#REF!</v>
      </c>
      <c r="Z89" s="11" t="e">
        <f t="shared" si="12"/>
        <v>#REF!</v>
      </c>
      <c r="AA89" s="11"/>
      <c r="AB89" s="11" t="e">
        <f>#REF!</f>
        <v>#REF!</v>
      </c>
      <c r="AC89" s="11" t="e">
        <f>#REF!</f>
        <v>#REF!</v>
      </c>
      <c r="AD89" s="11" t="e">
        <f>#REF!</f>
        <v>#REF!</v>
      </c>
      <c r="AE89" s="11" t="e">
        <f>#REF!</f>
        <v>#REF!</v>
      </c>
      <c r="AF89" s="11" t="e">
        <f t="shared" si="13"/>
        <v>#REF!</v>
      </c>
      <c r="AG89" s="11"/>
      <c r="AH89" s="11" t="e">
        <f>#REF!</f>
        <v>#REF!</v>
      </c>
      <c r="AI89" s="11" t="e">
        <f>#REF!</f>
        <v>#REF!</v>
      </c>
      <c r="AJ89" s="11">
        <v>50216</v>
      </c>
      <c r="AK89" s="11" t="e">
        <f t="shared" si="14"/>
        <v>#REF!</v>
      </c>
      <c r="AL89" s="27" t="e">
        <f>SUM(AK89+AF89+Z89+S89+N89)</f>
        <v>#REF!</v>
      </c>
      <c r="AN89" s="27" t="s">
        <v>740</v>
      </c>
    </row>
    <row r="90" spans="1:40" x14ac:dyDescent="0.2">
      <c r="A90" s="5" t="s">
        <v>155</v>
      </c>
      <c r="B90" s="5" t="s">
        <v>156</v>
      </c>
      <c r="C90" s="11">
        <f>COCC!E84</f>
        <v>0</v>
      </c>
      <c r="D90" s="11">
        <f>PHM!E84</f>
        <v>0</v>
      </c>
      <c r="E90" s="11"/>
      <c r="F90" s="11" t="e">
        <f>#REF!</f>
        <v>#REF!</v>
      </c>
      <c r="G90" s="11" t="e">
        <f>#REF!</f>
        <v>#REF!</v>
      </c>
      <c r="H90" s="11" t="e">
        <f>#REF!</f>
        <v>#REF!</v>
      </c>
      <c r="I90" s="11" t="e">
        <f>#REF!</f>
        <v>#REF!</v>
      </c>
      <c r="J90" s="11" t="e">
        <f>#REF!</f>
        <v>#REF!</v>
      </c>
      <c r="K90" s="11" t="e">
        <f>#REF!</f>
        <v>#REF!</v>
      </c>
      <c r="L90" s="11" t="e">
        <f>#REF!</f>
        <v>#REF!</v>
      </c>
      <c r="M90" s="11"/>
      <c r="N90" s="11">
        <f t="shared" ref="N90:N101" si="16">SUM(C90:D90)</f>
        <v>0</v>
      </c>
      <c r="O90" s="11" t="e">
        <f>#REF!</f>
        <v>#REF!</v>
      </c>
      <c r="P90" s="11" t="e">
        <f>#REF!</f>
        <v>#REF!</v>
      </c>
      <c r="Q90" s="11" t="e">
        <f>#REF!</f>
        <v>#REF!</v>
      </c>
      <c r="R90" s="11" t="e">
        <f>#REF!</f>
        <v>#REF!</v>
      </c>
      <c r="S90" s="11" t="e">
        <f t="shared" si="15"/>
        <v>#REF!</v>
      </c>
      <c r="T90" s="11"/>
      <c r="U90" s="11" t="e">
        <f>#REF!</f>
        <v>#REF!</v>
      </c>
      <c r="V90" s="11" t="e">
        <f>#REF!</f>
        <v>#REF!</v>
      </c>
      <c r="W90" s="11">
        <v>0</v>
      </c>
      <c r="X90" s="11" t="e">
        <f>#REF!</f>
        <v>#REF!</v>
      </c>
      <c r="Y90" s="11">
        <v>0</v>
      </c>
      <c r="Z90" s="11" t="e">
        <f t="shared" si="12"/>
        <v>#REF!</v>
      </c>
      <c r="AA90" s="11"/>
      <c r="AB90" s="11" t="e">
        <f>#REF!</f>
        <v>#REF!</v>
      </c>
      <c r="AC90" s="11" t="e">
        <f>#REF!</f>
        <v>#REF!</v>
      </c>
      <c r="AD90" s="11" t="e">
        <f>#REF!</f>
        <v>#REF!</v>
      </c>
      <c r="AE90" s="11" t="e">
        <f>#REF!</f>
        <v>#REF!</v>
      </c>
      <c r="AF90" s="11" t="e">
        <f t="shared" si="13"/>
        <v>#REF!</v>
      </c>
      <c r="AG90" s="11"/>
      <c r="AH90" s="11" t="e">
        <f>#REF!</f>
        <v>#REF!</v>
      </c>
      <c r="AI90" s="11" t="e">
        <f>#REF!</f>
        <v>#REF!</v>
      </c>
      <c r="AJ90" s="11"/>
      <c r="AK90" s="11" t="e">
        <f t="shared" si="14"/>
        <v>#REF!</v>
      </c>
      <c r="AL90" s="27" t="e">
        <f t="shared" si="11"/>
        <v>#REF!</v>
      </c>
      <c r="AN90" s="27"/>
    </row>
    <row r="91" spans="1:40" x14ac:dyDescent="0.2">
      <c r="A91" s="5" t="s">
        <v>157</v>
      </c>
      <c r="B91" s="5" t="s">
        <v>158</v>
      </c>
      <c r="C91" s="11">
        <f>COCC!E85</f>
        <v>0</v>
      </c>
      <c r="D91" s="11">
        <f>PHM!E85</f>
        <v>0</v>
      </c>
      <c r="E91" s="11"/>
      <c r="F91" s="11" t="e">
        <f>#REF!</f>
        <v>#REF!</v>
      </c>
      <c r="G91" s="11" t="e">
        <f>#REF!</f>
        <v>#REF!</v>
      </c>
      <c r="H91" s="11" t="e">
        <f>#REF!</f>
        <v>#REF!</v>
      </c>
      <c r="I91" s="11" t="e">
        <f>#REF!</f>
        <v>#REF!</v>
      </c>
      <c r="J91" s="11" t="e">
        <f>#REF!</f>
        <v>#REF!</v>
      </c>
      <c r="K91" s="11" t="e">
        <f>#REF!</f>
        <v>#REF!</v>
      </c>
      <c r="L91" s="11" t="e">
        <f>#REF!</f>
        <v>#REF!</v>
      </c>
      <c r="M91" s="11"/>
      <c r="N91" s="11">
        <f t="shared" si="16"/>
        <v>0</v>
      </c>
      <c r="O91" s="11" t="e">
        <f>#REF!</f>
        <v>#REF!</v>
      </c>
      <c r="P91" s="11" t="e">
        <f>#REF!</f>
        <v>#REF!</v>
      </c>
      <c r="Q91" s="11" t="e">
        <f>#REF!</f>
        <v>#REF!</v>
      </c>
      <c r="R91" s="11" t="e">
        <f>#REF!</f>
        <v>#REF!</v>
      </c>
      <c r="S91" s="11" t="e">
        <f t="shared" si="15"/>
        <v>#REF!</v>
      </c>
      <c r="T91" s="11"/>
      <c r="U91" s="11" t="e">
        <f>#REF!</f>
        <v>#REF!</v>
      </c>
      <c r="V91" s="11" t="e">
        <f>#REF!</f>
        <v>#REF!</v>
      </c>
      <c r="W91" s="11">
        <v>0</v>
      </c>
      <c r="X91" s="11" t="e">
        <f>#REF!</f>
        <v>#REF!</v>
      </c>
      <c r="Y91" s="11">
        <v>0</v>
      </c>
      <c r="Z91" s="11" t="e">
        <f t="shared" si="12"/>
        <v>#REF!</v>
      </c>
      <c r="AA91" s="11"/>
      <c r="AB91" s="11" t="e">
        <f>#REF!</f>
        <v>#REF!</v>
      </c>
      <c r="AC91" s="11" t="e">
        <f>#REF!</f>
        <v>#REF!</v>
      </c>
      <c r="AD91" s="11" t="e">
        <f>#REF!</f>
        <v>#REF!</v>
      </c>
      <c r="AE91" s="11" t="e">
        <f>#REF!</f>
        <v>#REF!</v>
      </c>
      <c r="AF91" s="11" t="e">
        <f t="shared" si="13"/>
        <v>#REF!</v>
      </c>
      <c r="AG91" s="11"/>
      <c r="AH91" s="11" t="e">
        <f>#REF!</f>
        <v>#REF!</v>
      </c>
      <c r="AI91" s="11" t="e">
        <f>#REF!</f>
        <v>#REF!</v>
      </c>
      <c r="AJ91" s="11"/>
      <c r="AK91" s="11" t="e">
        <f t="shared" si="14"/>
        <v>#REF!</v>
      </c>
      <c r="AL91" s="27" t="e">
        <f t="shared" si="11"/>
        <v>#REF!</v>
      </c>
      <c r="AN91" s="27" t="e">
        <f>SUM(AL89+AL91)</f>
        <v>#REF!</v>
      </c>
    </row>
    <row r="92" spans="1:40" x14ac:dyDescent="0.2">
      <c r="A92" s="5" t="s">
        <v>159</v>
      </c>
      <c r="B92" s="5" t="s">
        <v>160</v>
      </c>
      <c r="C92" s="11">
        <f>COCC!E86</f>
        <v>679079.52</v>
      </c>
      <c r="D92" s="11">
        <f>PHM!E86</f>
        <v>0</v>
      </c>
      <c r="E92" s="11"/>
      <c r="F92" s="11" t="e">
        <f>#REF!</f>
        <v>#REF!</v>
      </c>
      <c r="G92" s="11" t="e">
        <f>#REF!</f>
        <v>#REF!</v>
      </c>
      <c r="H92" s="11" t="e">
        <f>#REF!</f>
        <v>#REF!</v>
      </c>
      <c r="I92" s="11" t="e">
        <f>#REF!</f>
        <v>#REF!</v>
      </c>
      <c r="J92" s="11" t="e">
        <f>#REF!</f>
        <v>#REF!</v>
      </c>
      <c r="K92" s="11" t="e">
        <f>#REF!</f>
        <v>#REF!</v>
      </c>
      <c r="L92" s="11" t="e">
        <f>#REF!</f>
        <v>#REF!</v>
      </c>
      <c r="M92" s="11"/>
      <c r="N92" s="11">
        <f t="shared" si="16"/>
        <v>679079.52</v>
      </c>
      <c r="O92" s="11" t="e">
        <f>#REF!</f>
        <v>#REF!</v>
      </c>
      <c r="P92" s="11" t="e">
        <f>#REF!</f>
        <v>#REF!</v>
      </c>
      <c r="Q92" s="11" t="e">
        <f>#REF!</f>
        <v>#REF!</v>
      </c>
      <c r="R92" s="11" t="e">
        <f>#REF!</f>
        <v>#REF!</v>
      </c>
      <c r="S92" s="11" t="e">
        <f t="shared" si="15"/>
        <v>#REF!</v>
      </c>
      <c r="T92" s="11"/>
      <c r="U92" s="11" t="e">
        <f>#REF!</f>
        <v>#REF!</v>
      </c>
      <c r="V92" s="11" t="e">
        <f>#REF!</f>
        <v>#REF!</v>
      </c>
      <c r="W92" s="11">
        <v>0</v>
      </c>
      <c r="X92" s="11" t="e">
        <f>#REF!</f>
        <v>#REF!</v>
      </c>
      <c r="Y92" s="11">
        <v>0</v>
      </c>
      <c r="Z92" s="11" t="e">
        <f t="shared" si="12"/>
        <v>#REF!</v>
      </c>
      <c r="AA92" s="11"/>
      <c r="AB92" s="11" t="e">
        <f>#REF!</f>
        <v>#REF!</v>
      </c>
      <c r="AC92" s="11" t="e">
        <f>#REF!</f>
        <v>#REF!</v>
      </c>
      <c r="AD92" s="11" t="e">
        <f>#REF!</f>
        <v>#REF!</v>
      </c>
      <c r="AE92" s="11" t="e">
        <f>#REF!</f>
        <v>#REF!</v>
      </c>
      <c r="AF92" s="11" t="e">
        <f t="shared" si="13"/>
        <v>#REF!</v>
      </c>
      <c r="AG92" s="11"/>
      <c r="AH92" s="11" t="e">
        <f>#REF!</f>
        <v>#REF!</v>
      </c>
      <c r="AI92" s="11" t="e">
        <f>#REF!</f>
        <v>#REF!</v>
      </c>
      <c r="AJ92" s="11"/>
      <c r="AK92" s="11" t="e">
        <f t="shared" si="14"/>
        <v>#REF!</v>
      </c>
      <c r="AL92" s="27" t="e">
        <f t="shared" si="11"/>
        <v>#REF!</v>
      </c>
      <c r="AN92" s="27"/>
    </row>
    <row r="93" spans="1:40" x14ac:dyDescent="0.2">
      <c r="A93" s="5" t="s">
        <v>161</v>
      </c>
      <c r="B93" s="5" t="s">
        <v>162</v>
      </c>
      <c r="C93" s="11">
        <f>COCC!E87</f>
        <v>343575</v>
      </c>
      <c r="D93" s="11">
        <f>PHM!E87</f>
        <v>445481.51657999889</v>
      </c>
      <c r="E93" s="11"/>
      <c r="F93" s="11" t="e">
        <f>#REF!</f>
        <v>#REF!</v>
      </c>
      <c r="G93" s="11" t="e">
        <f>#REF!</f>
        <v>#REF!</v>
      </c>
      <c r="H93" s="11" t="e">
        <f>#REF!</f>
        <v>#REF!</v>
      </c>
      <c r="I93" s="11" t="e">
        <f>#REF!</f>
        <v>#REF!</v>
      </c>
      <c r="J93" s="11" t="e">
        <f>#REF!</f>
        <v>#REF!</v>
      </c>
      <c r="K93" s="11" t="e">
        <f>#REF!</f>
        <v>#REF!</v>
      </c>
      <c r="L93" s="11" t="e">
        <f>#REF!</f>
        <v>#REF!</v>
      </c>
      <c r="M93" s="11"/>
      <c r="N93" s="11">
        <f t="shared" si="16"/>
        <v>789056.51657999889</v>
      </c>
      <c r="O93" s="11" t="e">
        <f>#REF!</f>
        <v>#REF!</v>
      </c>
      <c r="P93" s="11" t="e">
        <f>#REF!</f>
        <v>#REF!</v>
      </c>
      <c r="Q93" s="11" t="e">
        <f>#REF!</f>
        <v>#REF!</v>
      </c>
      <c r="R93" s="11" t="e">
        <f>#REF!</f>
        <v>#REF!</v>
      </c>
      <c r="S93" s="11" t="e">
        <f t="shared" si="15"/>
        <v>#REF!</v>
      </c>
      <c r="T93" s="11"/>
      <c r="U93" s="11" t="e">
        <f>#REF!</f>
        <v>#REF!</v>
      </c>
      <c r="V93" s="11" t="e">
        <f>#REF!</f>
        <v>#REF!</v>
      </c>
      <c r="W93" s="11">
        <v>0</v>
      </c>
      <c r="X93" s="11" t="e">
        <f>#REF!</f>
        <v>#REF!</v>
      </c>
      <c r="Y93" s="11">
        <v>0</v>
      </c>
      <c r="Z93" s="11" t="e">
        <f t="shared" si="12"/>
        <v>#REF!</v>
      </c>
      <c r="AA93" s="11"/>
      <c r="AB93" s="11" t="e">
        <f>#REF!</f>
        <v>#REF!</v>
      </c>
      <c r="AC93" s="11" t="e">
        <f>#REF!</f>
        <v>#REF!</v>
      </c>
      <c r="AD93" s="11" t="e">
        <f>#REF!</f>
        <v>#REF!</v>
      </c>
      <c r="AE93" s="11" t="e">
        <f>#REF!</f>
        <v>#REF!</v>
      </c>
      <c r="AF93" s="11" t="e">
        <f t="shared" si="13"/>
        <v>#REF!</v>
      </c>
      <c r="AG93" s="11"/>
      <c r="AH93" s="11" t="e">
        <f>#REF!</f>
        <v>#REF!</v>
      </c>
      <c r="AI93" s="11" t="e">
        <f>#REF!</f>
        <v>#REF!</v>
      </c>
      <c r="AJ93" s="11"/>
      <c r="AK93" s="11" t="e">
        <f t="shared" si="14"/>
        <v>#REF!</v>
      </c>
      <c r="AL93" s="27" t="e">
        <f t="shared" si="11"/>
        <v>#REF!</v>
      </c>
      <c r="AN93" s="27"/>
    </row>
    <row r="94" spans="1:40" x14ac:dyDescent="0.2">
      <c r="A94" s="5" t="s">
        <v>163</v>
      </c>
      <c r="B94" s="5" t="s">
        <v>164</v>
      </c>
      <c r="C94" s="11">
        <f>COCC!E88</f>
        <v>15000</v>
      </c>
      <c r="D94" s="11">
        <f>PHM!E88</f>
        <v>890963.03315999778</v>
      </c>
      <c r="E94" s="11"/>
      <c r="F94" s="11" t="e">
        <f>#REF!</f>
        <v>#REF!</v>
      </c>
      <c r="G94" s="11" t="e">
        <f>#REF!</f>
        <v>#REF!</v>
      </c>
      <c r="H94" s="11" t="e">
        <f>#REF!</f>
        <v>#REF!</v>
      </c>
      <c r="I94" s="11" t="e">
        <f>#REF!</f>
        <v>#REF!</v>
      </c>
      <c r="J94" s="11" t="e">
        <f>#REF!</f>
        <v>#REF!</v>
      </c>
      <c r="K94" s="11" t="e">
        <f>#REF!</f>
        <v>#REF!</v>
      </c>
      <c r="L94" s="11" t="e">
        <f>#REF!</f>
        <v>#REF!</v>
      </c>
      <c r="M94" s="11"/>
      <c r="N94" s="11">
        <f t="shared" si="16"/>
        <v>905963.03315999778</v>
      </c>
      <c r="O94" s="11" t="e">
        <f>#REF!</f>
        <v>#REF!</v>
      </c>
      <c r="P94" s="11" t="e">
        <f>#REF!</f>
        <v>#REF!</v>
      </c>
      <c r="Q94" s="11" t="e">
        <f>#REF!</f>
        <v>#REF!</v>
      </c>
      <c r="R94" s="11" t="e">
        <f>#REF!</f>
        <v>#REF!</v>
      </c>
      <c r="S94" s="11" t="e">
        <f t="shared" si="15"/>
        <v>#REF!</v>
      </c>
      <c r="T94" s="11"/>
      <c r="U94" s="11" t="e">
        <f>#REF!</f>
        <v>#REF!</v>
      </c>
      <c r="V94" s="11" t="e">
        <f>#REF!</f>
        <v>#REF!</v>
      </c>
      <c r="W94" s="11">
        <v>0</v>
      </c>
      <c r="X94" s="11" t="e">
        <f>#REF!</f>
        <v>#REF!</v>
      </c>
      <c r="Y94" s="11">
        <v>0</v>
      </c>
      <c r="Z94" s="11" t="e">
        <f t="shared" si="12"/>
        <v>#REF!</v>
      </c>
      <c r="AA94" s="11"/>
      <c r="AB94" s="11" t="e">
        <f>#REF!</f>
        <v>#REF!</v>
      </c>
      <c r="AC94" s="11" t="e">
        <f>#REF!</f>
        <v>#REF!</v>
      </c>
      <c r="AD94" s="11" t="e">
        <f>#REF!</f>
        <v>#REF!</v>
      </c>
      <c r="AE94" s="11" t="e">
        <f>#REF!</f>
        <v>#REF!</v>
      </c>
      <c r="AF94" s="11" t="e">
        <f t="shared" si="13"/>
        <v>#REF!</v>
      </c>
      <c r="AG94" s="11"/>
      <c r="AH94" s="11" t="e">
        <f>#REF!</f>
        <v>#REF!</v>
      </c>
      <c r="AI94" s="11" t="e">
        <f>#REF!</f>
        <v>#REF!</v>
      </c>
      <c r="AJ94" s="11"/>
      <c r="AK94" s="11" t="e">
        <f t="shared" si="14"/>
        <v>#REF!</v>
      </c>
      <c r="AL94" s="27" t="e">
        <f t="shared" si="11"/>
        <v>#REF!</v>
      </c>
      <c r="AN94" s="27"/>
    </row>
    <row r="95" spans="1:40" x14ac:dyDescent="0.2">
      <c r="A95" s="5" t="s">
        <v>165</v>
      </c>
      <c r="B95" s="5" t="s">
        <v>166</v>
      </c>
      <c r="C95" s="11">
        <f>COCC!E89</f>
        <v>0</v>
      </c>
      <c r="D95" s="11">
        <f>PHM!E89</f>
        <v>1228033.6057599979</v>
      </c>
      <c r="E95" s="11"/>
      <c r="F95" s="11" t="e">
        <f>#REF!</f>
        <v>#REF!</v>
      </c>
      <c r="G95" s="11" t="e">
        <f>#REF!</f>
        <v>#REF!</v>
      </c>
      <c r="H95" s="11" t="e">
        <f>#REF!</f>
        <v>#REF!</v>
      </c>
      <c r="I95" s="11" t="e">
        <f>#REF!</f>
        <v>#REF!</v>
      </c>
      <c r="J95" s="11" t="e">
        <f>#REF!</f>
        <v>#REF!</v>
      </c>
      <c r="K95" s="11" t="e">
        <f>#REF!</f>
        <v>#REF!</v>
      </c>
      <c r="L95" s="11" t="e">
        <f>#REF!</f>
        <v>#REF!</v>
      </c>
      <c r="M95" s="11"/>
      <c r="N95" s="11">
        <f t="shared" si="16"/>
        <v>1228033.6057599979</v>
      </c>
      <c r="O95" s="11" t="e">
        <f>#REF!</f>
        <v>#REF!</v>
      </c>
      <c r="P95" s="11" t="e">
        <f>#REF!</f>
        <v>#REF!</v>
      </c>
      <c r="Q95" s="11" t="e">
        <f>#REF!</f>
        <v>#REF!</v>
      </c>
      <c r="R95" s="11" t="e">
        <f>#REF!</f>
        <v>#REF!</v>
      </c>
      <c r="S95" s="11" t="e">
        <f t="shared" si="15"/>
        <v>#REF!</v>
      </c>
      <c r="T95" s="11"/>
      <c r="U95" s="11" t="e">
        <f>#REF!</f>
        <v>#REF!</v>
      </c>
      <c r="V95" s="11" t="e">
        <f>#REF!</f>
        <v>#REF!</v>
      </c>
      <c r="W95" s="11">
        <v>0</v>
      </c>
      <c r="X95" s="11" t="e">
        <f>#REF!</f>
        <v>#REF!</v>
      </c>
      <c r="Y95" s="11">
        <v>0</v>
      </c>
      <c r="Z95" s="11" t="e">
        <f t="shared" si="12"/>
        <v>#REF!</v>
      </c>
      <c r="AA95" s="11"/>
      <c r="AB95" s="11" t="e">
        <f>#REF!</f>
        <v>#REF!</v>
      </c>
      <c r="AC95" s="11" t="e">
        <f>#REF!</f>
        <v>#REF!</v>
      </c>
      <c r="AD95" s="11" t="e">
        <f>#REF!</f>
        <v>#REF!</v>
      </c>
      <c r="AE95" s="11" t="e">
        <f>#REF!</f>
        <v>#REF!</v>
      </c>
      <c r="AF95" s="11" t="e">
        <f t="shared" si="13"/>
        <v>#REF!</v>
      </c>
      <c r="AG95" s="11"/>
      <c r="AH95" s="11" t="e">
        <f>#REF!</f>
        <v>#REF!</v>
      </c>
      <c r="AI95" s="11" t="e">
        <f>#REF!</f>
        <v>#REF!</v>
      </c>
      <c r="AJ95" s="11"/>
      <c r="AK95" s="11" t="e">
        <f t="shared" si="14"/>
        <v>#REF!</v>
      </c>
      <c r="AL95" s="27" t="e">
        <f t="shared" si="11"/>
        <v>#REF!</v>
      </c>
      <c r="AN95" s="27"/>
    </row>
    <row r="96" spans="1:40" x14ac:dyDescent="0.2">
      <c r="A96" s="5" t="s">
        <v>167</v>
      </c>
      <c r="B96" s="5" t="s">
        <v>168</v>
      </c>
      <c r="C96" s="11">
        <f>COCC!E90</f>
        <v>0</v>
      </c>
      <c r="D96" s="11">
        <f>PHM!E90</f>
        <v>0</v>
      </c>
      <c r="E96" s="11"/>
      <c r="F96" s="11" t="e">
        <f>#REF!</f>
        <v>#REF!</v>
      </c>
      <c r="G96" s="11" t="e">
        <f>#REF!</f>
        <v>#REF!</v>
      </c>
      <c r="H96" s="11" t="e">
        <f>#REF!</f>
        <v>#REF!</v>
      </c>
      <c r="I96" s="11" t="e">
        <f>#REF!</f>
        <v>#REF!</v>
      </c>
      <c r="J96" s="11" t="e">
        <f>#REF!</f>
        <v>#REF!</v>
      </c>
      <c r="K96" s="11" t="e">
        <f>#REF!</f>
        <v>#REF!</v>
      </c>
      <c r="L96" s="11" t="e">
        <f>#REF!</f>
        <v>#REF!</v>
      </c>
      <c r="M96" s="11"/>
      <c r="N96" s="11">
        <f t="shared" si="16"/>
        <v>0</v>
      </c>
      <c r="O96" s="11" t="e">
        <f>#REF!</f>
        <v>#REF!</v>
      </c>
      <c r="P96" s="11" t="e">
        <f>#REF!</f>
        <v>#REF!</v>
      </c>
      <c r="Q96" s="11" t="e">
        <f>#REF!</f>
        <v>#REF!</v>
      </c>
      <c r="R96" s="11" t="e">
        <f>#REF!</f>
        <v>#REF!</v>
      </c>
      <c r="S96" s="11" t="e">
        <f t="shared" si="15"/>
        <v>#REF!</v>
      </c>
      <c r="T96" s="11"/>
      <c r="U96" s="11" t="e">
        <f>#REF!</f>
        <v>#REF!</v>
      </c>
      <c r="V96" s="11" t="e">
        <f>#REF!</f>
        <v>#REF!</v>
      </c>
      <c r="W96" s="11">
        <v>0</v>
      </c>
      <c r="X96" s="11" t="e">
        <f>#REF!</f>
        <v>#REF!</v>
      </c>
      <c r="Y96" s="11">
        <v>0</v>
      </c>
      <c r="Z96" s="11" t="e">
        <f t="shared" si="12"/>
        <v>#REF!</v>
      </c>
      <c r="AA96" s="11"/>
      <c r="AB96" s="11" t="e">
        <f>#REF!</f>
        <v>#REF!</v>
      </c>
      <c r="AC96" s="11" t="e">
        <f>#REF!</f>
        <v>#REF!</v>
      </c>
      <c r="AD96" s="11" t="e">
        <f>#REF!</f>
        <v>#REF!</v>
      </c>
      <c r="AE96" s="11" t="e">
        <f>#REF!</f>
        <v>#REF!</v>
      </c>
      <c r="AF96" s="11" t="e">
        <f t="shared" si="13"/>
        <v>#REF!</v>
      </c>
      <c r="AG96" s="11"/>
      <c r="AH96" s="11" t="e">
        <f>#REF!</f>
        <v>#REF!</v>
      </c>
      <c r="AI96" s="11" t="e">
        <f>#REF!</f>
        <v>#REF!</v>
      </c>
      <c r="AJ96" s="11"/>
      <c r="AK96" s="11" t="e">
        <f t="shared" si="14"/>
        <v>#REF!</v>
      </c>
      <c r="AL96" s="27" t="e">
        <f t="shared" si="11"/>
        <v>#REF!</v>
      </c>
      <c r="AN96" s="27"/>
    </row>
    <row r="97" spans="1:42" x14ac:dyDescent="0.2">
      <c r="A97" s="5" t="s">
        <v>169</v>
      </c>
      <c r="B97" s="5" t="s">
        <v>170</v>
      </c>
      <c r="C97" s="11">
        <f>COCC!E91</f>
        <v>0</v>
      </c>
      <c r="D97" s="11">
        <f>PHM!E91</f>
        <v>0</v>
      </c>
      <c r="E97" s="11"/>
      <c r="F97" s="11" t="e">
        <f>#REF!</f>
        <v>#REF!</v>
      </c>
      <c r="G97" s="11" t="e">
        <f>#REF!</f>
        <v>#REF!</v>
      </c>
      <c r="H97" s="11" t="e">
        <f>#REF!</f>
        <v>#REF!</v>
      </c>
      <c r="I97" s="11" t="e">
        <f>#REF!</f>
        <v>#REF!</v>
      </c>
      <c r="J97" s="11" t="e">
        <f>#REF!</f>
        <v>#REF!</v>
      </c>
      <c r="K97" s="11" t="e">
        <f>#REF!</f>
        <v>#REF!</v>
      </c>
      <c r="L97" s="11" t="e">
        <f>#REF!</f>
        <v>#REF!</v>
      </c>
      <c r="M97" s="11"/>
      <c r="N97" s="11">
        <f t="shared" si="16"/>
        <v>0</v>
      </c>
      <c r="O97" s="11" t="e">
        <f>#REF!</f>
        <v>#REF!</v>
      </c>
      <c r="P97" s="11" t="e">
        <f>#REF!</f>
        <v>#REF!</v>
      </c>
      <c r="Q97" s="11" t="e">
        <f>#REF!</f>
        <v>#REF!</v>
      </c>
      <c r="R97" s="11" t="e">
        <f>#REF!</f>
        <v>#REF!</v>
      </c>
      <c r="S97" s="11" t="e">
        <f t="shared" si="15"/>
        <v>#REF!</v>
      </c>
      <c r="T97" s="11"/>
      <c r="U97" s="11" t="e">
        <f>#REF!</f>
        <v>#REF!</v>
      </c>
      <c r="V97" s="11" t="e">
        <f>#REF!</f>
        <v>#REF!</v>
      </c>
      <c r="W97" s="11">
        <v>0</v>
      </c>
      <c r="X97" s="11" t="e">
        <f>#REF!</f>
        <v>#REF!</v>
      </c>
      <c r="Y97" s="11">
        <v>0</v>
      </c>
      <c r="Z97" s="11" t="e">
        <f t="shared" si="12"/>
        <v>#REF!</v>
      </c>
      <c r="AA97" s="11"/>
      <c r="AB97" s="11" t="e">
        <f>#REF!</f>
        <v>#REF!</v>
      </c>
      <c r="AC97" s="11" t="e">
        <f>#REF!</f>
        <v>#REF!</v>
      </c>
      <c r="AD97" s="11" t="e">
        <f>#REF!</f>
        <v>#REF!</v>
      </c>
      <c r="AE97" s="11" t="e">
        <f>#REF!</f>
        <v>#REF!</v>
      </c>
      <c r="AF97" s="11" t="e">
        <f t="shared" si="13"/>
        <v>#REF!</v>
      </c>
      <c r="AG97" s="11"/>
      <c r="AH97" s="11" t="e">
        <f>#REF!</f>
        <v>#REF!</v>
      </c>
      <c r="AI97" s="11" t="e">
        <f>#REF!</f>
        <v>#REF!</v>
      </c>
      <c r="AJ97" s="11"/>
      <c r="AK97" s="11" t="e">
        <f t="shared" si="14"/>
        <v>#REF!</v>
      </c>
      <c r="AL97" s="27" t="e">
        <f t="shared" si="11"/>
        <v>#REF!</v>
      </c>
      <c r="AN97" s="27"/>
    </row>
    <row r="98" spans="1:42" x14ac:dyDescent="0.2">
      <c r="A98" s="5" t="s">
        <v>171</v>
      </c>
      <c r="B98" s="5" t="s">
        <v>172</v>
      </c>
      <c r="C98" s="11">
        <f>COCC!E92</f>
        <v>0</v>
      </c>
      <c r="D98" s="11">
        <f>PHM!E92</f>
        <v>0</v>
      </c>
      <c r="E98" s="11"/>
      <c r="F98" s="11" t="e">
        <f>#REF!</f>
        <v>#REF!</v>
      </c>
      <c r="G98" s="11" t="e">
        <f>#REF!</f>
        <v>#REF!</v>
      </c>
      <c r="H98" s="11" t="e">
        <f>#REF!</f>
        <v>#REF!</v>
      </c>
      <c r="I98" s="11" t="e">
        <f>#REF!</f>
        <v>#REF!</v>
      </c>
      <c r="J98" s="11" t="e">
        <f>#REF!</f>
        <v>#REF!</v>
      </c>
      <c r="K98" s="11" t="e">
        <f>#REF!</f>
        <v>#REF!</v>
      </c>
      <c r="L98" s="11" t="e">
        <f>#REF!</f>
        <v>#REF!</v>
      </c>
      <c r="M98" s="11"/>
      <c r="N98" s="11">
        <f t="shared" si="16"/>
        <v>0</v>
      </c>
      <c r="O98" s="11" t="e">
        <f>#REF!</f>
        <v>#REF!</v>
      </c>
      <c r="P98" s="11" t="e">
        <f>#REF!</f>
        <v>#REF!</v>
      </c>
      <c r="Q98" s="11" t="e">
        <f>#REF!</f>
        <v>#REF!</v>
      </c>
      <c r="R98" s="11" t="e">
        <f>#REF!</f>
        <v>#REF!</v>
      </c>
      <c r="S98" s="11" t="e">
        <f t="shared" si="15"/>
        <v>#REF!</v>
      </c>
      <c r="T98" s="11"/>
      <c r="U98" s="11" t="e">
        <f>#REF!</f>
        <v>#REF!</v>
      </c>
      <c r="V98" s="11" t="e">
        <f>#REF!</f>
        <v>#REF!</v>
      </c>
      <c r="W98" s="11">
        <v>0</v>
      </c>
      <c r="X98" s="11" t="e">
        <f>#REF!</f>
        <v>#REF!</v>
      </c>
      <c r="Y98" s="11">
        <v>0</v>
      </c>
      <c r="Z98" s="11" t="e">
        <f t="shared" si="12"/>
        <v>#REF!</v>
      </c>
      <c r="AA98" s="11"/>
      <c r="AB98" s="11" t="e">
        <f>#REF!</f>
        <v>#REF!</v>
      </c>
      <c r="AC98" s="11" t="e">
        <f>#REF!</f>
        <v>#REF!</v>
      </c>
      <c r="AD98" s="11" t="e">
        <f>#REF!</f>
        <v>#REF!</v>
      </c>
      <c r="AE98" s="11" t="e">
        <f>#REF!</f>
        <v>#REF!</v>
      </c>
      <c r="AF98" s="11" t="e">
        <f t="shared" si="13"/>
        <v>#REF!</v>
      </c>
      <c r="AG98" s="11"/>
      <c r="AH98" s="11" t="e">
        <f>#REF!</f>
        <v>#REF!</v>
      </c>
      <c r="AI98" s="11" t="e">
        <f>#REF!</f>
        <v>#REF!</v>
      </c>
      <c r="AJ98" s="11"/>
      <c r="AK98" s="11" t="e">
        <f t="shared" si="14"/>
        <v>#REF!</v>
      </c>
      <c r="AL98" s="27" t="e">
        <f t="shared" si="11"/>
        <v>#REF!</v>
      </c>
      <c r="AN98" s="27"/>
    </row>
    <row r="99" spans="1:42" x14ac:dyDescent="0.2">
      <c r="A99" s="5" t="s">
        <v>173</v>
      </c>
      <c r="B99" s="5" t="s">
        <v>174</v>
      </c>
      <c r="C99" s="11">
        <f>COCC!E93</f>
        <v>0</v>
      </c>
      <c r="D99" s="11">
        <f>PHM!E93</f>
        <v>15385.88</v>
      </c>
      <c r="E99" s="11"/>
      <c r="F99" s="11" t="e">
        <f>#REF!</f>
        <v>#REF!</v>
      </c>
      <c r="G99" s="11" t="e">
        <f>#REF!</f>
        <v>#REF!</v>
      </c>
      <c r="H99" s="11" t="e">
        <f>#REF!</f>
        <v>#REF!</v>
      </c>
      <c r="I99" s="11" t="e">
        <f>#REF!</f>
        <v>#REF!</v>
      </c>
      <c r="J99" s="11" t="e">
        <f>#REF!</f>
        <v>#REF!</v>
      </c>
      <c r="K99" s="11" t="e">
        <f>#REF!</f>
        <v>#REF!</v>
      </c>
      <c r="L99" s="11" t="e">
        <f>#REF!</f>
        <v>#REF!</v>
      </c>
      <c r="M99" s="11"/>
      <c r="N99" s="11">
        <f t="shared" si="16"/>
        <v>15385.88</v>
      </c>
      <c r="O99" s="11" t="e">
        <f>#REF!</f>
        <v>#REF!</v>
      </c>
      <c r="P99" s="11" t="e">
        <f>#REF!</f>
        <v>#REF!</v>
      </c>
      <c r="Q99" s="11" t="e">
        <f>#REF!</f>
        <v>#REF!</v>
      </c>
      <c r="R99" s="11" t="e">
        <f>#REF!</f>
        <v>#REF!</v>
      </c>
      <c r="S99" s="11" t="e">
        <f t="shared" si="15"/>
        <v>#REF!</v>
      </c>
      <c r="T99" s="11"/>
      <c r="U99" s="11" t="e">
        <f>#REF!</f>
        <v>#REF!</v>
      </c>
      <c r="V99" s="11" t="e">
        <f>#REF!</f>
        <v>#REF!</v>
      </c>
      <c r="W99" s="11">
        <v>0</v>
      </c>
      <c r="X99" s="11" t="e">
        <f>#REF!</f>
        <v>#REF!</v>
      </c>
      <c r="Y99" s="11">
        <v>0</v>
      </c>
      <c r="Z99" s="11" t="e">
        <f t="shared" si="12"/>
        <v>#REF!</v>
      </c>
      <c r="AA99" s="11"/>
      <c r="AB99" s="11" t="e">
        <f>#REF!</f>
        <v>#REF!</v>
      </c>
      <c r="AC99" s="11" t="e">
        <f>#REF!</f>
        <v>#REF!</v>
      </c>
      <c r="AD99" s="11" t="e">
        <f>#REF!</f>
        <v>#REF!</v>
      </c>
      <c r="AE99" s="11" t="e">
        <f>#REF!</f>
        <v>#REF!</v>
      </c>
      <c r="AF99" s="11" t="e">
        <f t="shared" si="13"/>
        <v>#REF!</v>
      </c>
      <c r="AG99" s="11"/>
      <c r="AH99" s="11" t="e">
        <f>#REF!</f>
        <v>#REF!</v>
      </c>
      <c r="AI99" s="11" t="e">
        <f>#REF!</f>
        <v>#REF!</v>
      </c>
      <c r="AJ99" s="11">
        <v>21935</v>
      </c>
      <c r="AK99" s="11" t="e">
        <f t="shared" si="14"/>
        <v>#REF!</v>
      </c>
      <c r="AL99" s="27" t="e">
        <f t="shared" si="11"/>
        <v>#REF!</v>
      </c>
      <c r="AN99" s="27" t="s">
        <v>724</v>
      </c>
    </row>
    <row r="100" spans="1:42" x14ac:dyDescent="0.2">
      <c r="A100" s="5" t="s">
        <v>175</v>
      </c>
      <c r="B100" s="5" t="s">
        <v>176</v>
      </c>
      <c r="C100" s="11">
        <f>COCC!E94</f>
        <v>0</v>
      </c>
      <c r="D100" s="11">
        <f>PHM!E94</f>
        <v>0</v>
      </c>
      <c r="E100" s="11"/>
      <c r="F100" s="11" t="e">
        <f>#REF!</f>
        <v>#REF!</v>
      </c>
      <c r="G100" s="11" t="e">
        <f>#REF!</f>
        <v>#REF!</v>
      </c>
      <c r="H100" s="11" t="e">
        <f>#REF!</f>
        <v>#REF!</v>
      </c>
      <c r="I100" s="11" t="e">
        <f>#REF!</f>
        <v>#REF!</v>
      </c>
      <c r="J100" s="11" t="e">
        <f>#REF!</f>
        <v>#REF!</v>
      </c>
      <c r="K100" s="11" t="e">
        <f>#REF!</f>
        <v>#REF!</v>
      </c>
      <c r="L100" s="11" t="e">
        <f>#REF!</f>
        <v>#REF!</v>
      </c>
      <c r="M100" s="11"/>
      <c r="N100" s="11">
        <f t="shared" si="16"/>
        <v>0</v>
      </c>
      <c r="O100" s="11" t="e">
        <f>#REF!</f>
        <v>#REF!</v>
      </c>
      <c r="P100" s="11" t="e">
        <f>#REF!</f>
        <v>#REF!</v>
      </c>
      <c r="Q100" s="11" t="e">
        <f>#REF!</f>
        <v>#REF!</v>
      </c>
      <c r="R100" s="11" t="e">
        <f>#REF!</f>
        <v>#REF!</v>
      </c>
      <c r="S100" s="11" t="e">
        <f t="shared" si="15"/>
        <v>#REF!</v>
      </c>
      <c r="T100" s="11"/>
      <c r="U100" s="11" t="e">
        <f>#REF!</f>
        <v>#REF!</v>
      </c>
      <c r="V100" s="11">
        <v>0</v>
      </c>
      <c r="W100" s="11">
        <v>0</v>
      </c>
      <c r="X100" s="11" t="e">
        <f>#REF!</f>
        <v>#REF!</v>
      </c>
      <c r="Y100" s="11">
        <v>0</v>
      </c>
      <c r="Z100" s="11" t="e">
        <f t="shared" si="12"/>
        <v>#REF!</v>
      </c>
      <c r="AA100" s="11"/>
      <c r="AB100" s="11" t="e">
        <f>#REF!</f>
        <v>#REF!</v>
      </c>
      <c r="AC100" s="11" t="e">
        <f>#REF!</f>
        <v>#REF!</v>
      </c>
      <c r="AD100" s="11" t="e">
        <f>#REF!</f>
        <v>#REF!</v>
      </c>
      <c r="AE100" s="11" t="e">
        <f>#REF!</f>
        <v>#REF!</v>
      </c>
      <c r="AF100" s="11" t="e">
        <f t="shared" si="13"/>
        <v>#REF!</v>
      </c>
      <c r="AG100" s="11"/>
      <c r="AH100" s="11" t="e">
        <f>#REF!</f>
        <v>#REF!</v>
      </c>
      <c r="AI100" s="11" t="e">
        <f>#REF!</f>
        <v>#REF!</v>
      </c>
      <c r="AJ100" s="11"/>
      <c r="AK100" s="11" t="e">
        <f t="shared" si="14"/>
        <v>#REF!</v>
      </c>
      <c r="AL100" s="27" t="e">
        <f t="shared" si="11"/>
        <v>#REF!</v>
      </c>
      <c r="AN100" s="27">
        <v>0</v>
      </c>
    </row>
    <row r="101" spans="1:42" x14ac:dyDescent="0.2">
      <c r="A101" s="5" t="s">
        <v>177</v>
      </c>
      <c r="B101" s="5" t="s">
        <v>178</v>
      </c>
      <c r="C101" s="31">
        <f>COCC!E95</f>
        <v>0</v>
      </c>
      <c r="D101" s="31">
        <f>PHM!E95</f>
        <v>0</v>
      </c>
      <c r="E101" s="31"/>
      <c r="F101" s="31" t="e">
        <f>#REF!</f>
        <v>#REF!</v>
      </c>
      <c r="G101" s="31" t="e">
        <f>#REF!</f>
        <v>#REF!</v>
      </c>
      <c r="H101" s="31" t="e">
        <f>#REF!</f>
        <v>#REF!</v>
      </c>
      <c r="I101" s="31" t="e">
        <f>#REF!</f>
        <v>#REF!</v>
      </c>
      <c r="J101" s="31" t="e">
        <f>#REF!</f>
        <v>#REF!</v>
      </c>
      <c r="K101" s="31" t="e">
        <f>#REF!</f>
        <v>#REF!</v>
      </c>
      <c r="L101" s="31" t="e">
        <f>#REF!</f>
        <v>#REF!</v>
      </c>
      <c r="M101" s="31"/>
      <c r="N101" s="31">
        <f t="shared" si="16"/>
        <v>0</v>
      </c>
      <c r="O101" s="31" t="e">
        <f>#REF!</f>
        <v>#REF!</v>
      </c>
      <c r="P101" s="31" t="e">
        <f>#REF!</f>
        <v>#REF!</v>
      </c>
      <c r="Q101" s="31" t="e">
        <f>#REF!</f>
        <v>#REF!</v>
      </c>
      <c r="R101" s="31" t="e">
        <f>#REF!</f>
        <v>#REF!</v>
      </c>
      <c r="S101" s="31" t="e">
        <f t="shared" si="15"/>
        <v>#REF!</v>
      </c>
      <c r="T101" s="31"/>
      <c r="U101" s="31" t="e">
        <f>#REF!</f>
        <v>#REF!</v>
      </c>
      <c r="V101" s="31" t="e">
        <f>#REF!</f>
        <v>#REF!</v>
      </c>
      <c r="W101" s="31">
        <v>0</v>
      </c>
      <c r="X101" s="31" t="e">
        <f>#REF!</f>
        <v>#REF!</v>
      </c>
      <c r="Y101" s="31">
        <v>0</v>
      </c>
      <c r="Z101" s="31" t="e">
        <f t="shared" si="12"/>
        <v>#REF!</v>
      </c>
      <c r="AA101" s="31"/>
      <c r="AB101" s="31" t="e">
        <f>#REF!</f>
        <v>#REF!</v>
      </c>
      <c r="AC101" s="31" t="e">
        <f>#REF!</f>
        <v>#REF!</v>
      </c>
      <c r="AD101" s="31" t="e">
        <f>#REF!</f>
        <v>#REF!</v>
      </c>
      <c r="AE101" s="31" t="e">
        <f>#REF!</f>
        <v>#REF!</v>
      </c>
      <c r="AF101" s="31" t="e">
        <f t="shared" si="13"/>
        <v>#REF!</v>
      </c>
      <c r="AG101" s="31"/>
      <c r="AH101" s="31" t="e">
        <f>#REF!</f>
        <v>#REF!</v>
      </c>
      <c r="AI101" s="31" t="e">
        <f>#REF!</f>
        <v>#REF!</v>
      </c>
      <c r="AJ101" s="31"/>
      <c r="AK101" s="31" t="e">
        <f t="shared" si="14"/>
        <v>#REF!</v>
      </c>
      <c r="AL101" s="35" t="e">
        <f t="shared" si="11"/>
        <v>#REF!</v>
      </c>
      <c r="AM101" s="27" t="e">
        <f>SUM(AL89:AL101)</f>
        <v>#REF!</v>
      </c>
    </row>
    <row r="102" spans="1:42" s="16" customFormat="1" x14ac:dyDescent="0.2">
      <c r="A102" s="4" t="s">
        <v>179</v>
      </c>
      <c r="B102" s="4" t="s">
        <v>180</v>
      </c>
      <c r="C102" s="20">
        <f>COCC!E96</f>
        <v>1130080.58</v>
      </c>
      <c r="D102" s="20">
        <f>PHM!E96</f>
        <v>2599268.4154999945</v>
      </c>
      <c r="E102" s="20"/>
      <c r="F102" s="20" t="e">
        <f>#REF!</f>
        <v>#REF!</v>
      </c>
      <c r="G102" s="20" t="e">
        <f>#REF!</f>
        <v>#REF!</v>
      </c>
      <c r="H102" s="20" t="e">
        <f>#REF!</f>
        <v>#REF!</v>
      </c>
      <c r="I102" s="20" t="e">
        <f>#REF!</f>
        <v>#REF!</v>
      </c>
      <c r="J102" s="20" t="e">
        <f>#REF!</f>
        <v>#REF!</v>
      </c>
      <c r="K102" s="20" t="e">
        <f>#REF!</f>
        <v>#REF!</v>
      </c>
      <c r="L102" s="20" t="e">
        <f>#REF!</f>
        <v>#REF!</v>
      </c>
      <c r="M102" s="20"/>
      <c r="N102" s="20">
        <f>SUM(N89:N101)</f>
        <v>3729348.9954999946</v>
      </c>
      <c r="O102" s="20" t="e">
        <f>SUM(O89:O101)</f>
        <v>#REF!</v>
      </c>
      <c r="P102" s="20" t="e">
        <f t="shared" ref="P102:R102" si="17">SUM(P89:P101)</f>
        <v>#REF!</v>
      </c>
      <c r="Q102" s="20" t="e">
        <f t="shared" si="17"/>
        <v>#REF!</v>
      </c>
      <c r="R102" s="20" t="e">
        <f t="shared" si="17"/>
        <v>#REF!</v>
      </c>
      <c r="S102" s="11" t="e">
        <f>SUM(O102:R102)</f>
        <v>#REF!</v>
      </c>
      <c r="T102" s="11"/>
      <c r="U102" s="20" t="e">
        <f>#REF!</f>
        <v>#REF!</v>
      </c>
      <c r="V102" s="20" t="e">
        <f>#REF!</f>
        <v>#REF!</v>
      </c>
      <c r="W102" s="11">
        <v>0</v>
      </c>
      <c r="X102" s="20" t="e">
        <f>#REF!</f>
        <v>#REF!</v>
      </c>
      <c r="Y102" s="20" t="e">
        <f>SUM(Y89:Y101)</f>
        <v>#REF!</v>
      </c>
      <c r="Z102" s="11" t="e">
        <f t="shared" si="12"/>
        <v>#REF!</v>
      </c>
      <c r="AA102" s="20"/>
      <c r="AB102" s="20" t="e">
        <f>#REF!</f>
        <v>#REF!</v>
      </c>
      <c r="AC102" s="20" t="e">
        <f>#REF!</f>
        <v>#REF!</v>
      </c>
      <c r="AD102" s="20" t="e">
        <f>#REF!</f>
        <v>#REF!</v>
      </c>
      <c r="AE102" s="20" t="e">
        <f>#REF!</f>
        <v>#REF!</v>
      </c>
      <c r="AF102" s="11" t="e">
        <f t="shared" si="13"/>
        <v>#REF!</v>
      </c>
      <c r="AG102" s="20"/>
      <c r="AH102" s="20" t="e">
        <f>#REF!</f>
        <v>#REF!</v>
      </c>
      <c r="AI102" s="20" t="e">
        <f>#REF!</f>
        <v>#REF!</v>
      </c>
      <c r="AJ102" s="20">
        <f>SUM(AJ89:AJ100)</f>
        <v>72151</v>
      </c>
      <c r="AK102" s="11" t="e">
        <f t="shared" si="14"/>
        <v>#REF!</v>
      </c>
      <c r="AL102" s="36" t="e">
        <f t="shared" si="11"/>
        <v>#REF!</v>
      </c>
      <c r="AM102" s="30" t="e">
        <f>AL102-AM101</f>
        <v>#REF!</v>
      </c>
      <c r="AN102" s="30" t="e">
        <f>SUM(AL89:AL99)</f>
        <v>#REF!</v>
      </c>
    </row>
    <row r="103" spans="1:42" s="60" customFormat="1" x14ac:dyDescent="0.2">
      <c r="A103" s="57"/>
      <c r="B103" s="57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3" t="e">
        <f>SUM(S89:S101)</f>
        <v>#REF!</v>
      </c>
      <c r="T103" s="53"/>
      <c r="U103" s="58"/>
      <c r="V103" s="58"/>
      <c r="W103" s="53"/>
      <c r="X103" s="58"/>
      <c r="Y103" s="58"/>
      <c r="Z103" s="53" t="e">
        <f>SUM(Z88:Z101)</f>
        <v>#REF!</v>
      </c>
      <c r="AA103" s="58"/>
      <c r="AB103" s="58"/>
      <c r="AC103" s="58"/>
      <c r="AD103" s="58"/>
      <c r="AE103" s="58"/>
      <c r="AF103" s="53" t="e">
        <f>SUM(AF89:AF101)</f>
        <v>#REF!</v>
      </c>
      <c r="AG103" s="58"/>
      <c r="AH103" s="58"/>
      <c r="AI103" s="58"/>
      <c r="AJ103" s="58"/>
      <c r="AK103" s="53" t="e">
        <f>SUM(AK89:AK101)</f>
        <v>#REF!</v>
      </c>
      <c r="AL103" s="62" t="s">
        <v>724</v>
      </c>
      <c r="AM103" s="59"/>
      <c r="AN103" s="59"/>
    </row>
    <row r="104" spans="1:42" s="56" customFormat="1" x14ac:dyDescent="0.2">
      <c r="A104" s="55"/>
      <c r="B104" s="55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>
        <f>SUM(N89:N101)</f>
        <v>3729348.9954999946</v>
      </c>
      <c r="O104" s="46"/>
      <c r="P104" s="46"/>
      <c r="Q104" s="46"/>
      <c r="R104" s="46"/>
      <c r="S104" s="53" t="s">
        <v>724</v>
      </c>
      <c r="T104" s="53"/>
      <c r="U104" s="46"/>
      <c r="V104" s="46"/>
      <c r="W104" s="53" t="s">
        <v>724</v>
      </c>
      <c r="X104" s="46"/>
      <c r="Y104" s="46"/>
      <c r="Z104" s="53" t="s">
        <v>724</v>
      </c>
      <c r="AA104" s="46"/>
      <c r="AB104" s="46"/>
      <c r="AC104" s="46"/>
      <c r="AD104" s="46"/>
      <c r="AE104" s="46"/>
      <c r="AF104" s="53" t="s">
        <v>724</v>
      </c>
      <c r="AG104" s="46"/>
      <c r="AH104" s="46"/>
      <c r="AI104" s="46"/>
      <c r="AJ104" s="61"/>
      <c r="AK104" s="53" t="s">
        <v>724</v>
      </c>
      <c r="AL104" s="62" t="s">
        <v>724</v>
      </c>
      <c r="AM104" s="62" t="e">
        <f>AL102+AL84+AL54</f>
        <v>#REF!</v>
      </c>
    </row>
    <row r="105" spans="1:42" x14ac:dyDescent="0.2">
      <c r="A105" s="6"/>
      <c r="B105" s="6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11">
        <f t="shared" si="15"/>
        <v>0</v>
      </c>
      <c r="T105" s="11"/>
      <c r="U105" s="25"/>
      <c r="V105" s="25"/>
      <c r="W105" s="25"/>
      <c r="X105" s="25"/>
      <c r="Y105" s="25"/>
      <c r="Z105" s="11" t="s">
        <v>724</v>
      </c>
      <c r="AA105" s="25"/>
      <c r="AB105" s="25"/>
      <c r="AC105" s="25"/>
      <c r="AD105" s="25"/>
      <c r="AE105" s="25"/>
      <c r="AF105" s="11" t="s">
        <v>724</v>
      </c>
      <c r="AG105" s="25"/>
      <c r="AH105" s="25"/>
      <c r="AI105" s="25"/>
      <c r="AJ105" s="25"/>
      <c r="AK105" s="11" t="s">
        <v>724</v>
      </c>
      <c r="AL105" s="27" t="s">
        <v>724</v>
      </c>
      <c r="AM105" s="27"/>
    </row>
    <row r="106" spans="1:42" s="16" customFormat="1" x14ac:dyDescent="0.2">
      <c r="A106" s="4" t="s">
        <v>181</v>
      </c>
      <c r="B106" s="4" t="s">
        <v>182</v>
      </c>
      <c r="C106" s="20">
        <f>COCC!E98</f>
        <v>1169567.78</v>
      </c>
      <c r="D106" s="20">
        <f>PHM!E98</f>
        <v>2599268.4154999945</v>
      </c>
      <c r="E106" s="20"/>
      <c r="F106" s="20" t="e">
        <f>#REF!</f>
        <v>#REF!</v>
      </c>
      <c r="G106" s="20" t="e">
        <f>#REF!</f>
        <v>#REF!</v>
      </c>
      <c r="H106" s="20" t="e">
        <f>#REF!</f>
        <v>#REF!</v>
      </c>
      <c r="I106" s="20" t="e">
        <f>#REF!</f>
        <v>#REF!</v>
      </c>
      <c r="J106" s="20" t="e">
        <f>#REF!</f>
        <v>#REF!</v>
      </c>
      <c r="K106" s="20" t="e">
        <f>#REF!</f>
        <v>#REF!</v>
      </c>
      <c r="L106" s="20" t="e">
        <f>#REF!</f>
        <v>#REF!</v>
      </c>
      <c r="M106" s="20"/>
      <c r="N106" s="20">
        <f>SUM(C106:D106)</f>
        <v>3768836.1954999948</v>
      </c>
      <c r="O106" s="20" t="e">
        <f>#REF!</f>
        <v>#REF!</v>
      </c>
      <c r="P106" s="20" t="e">
        <f>#REF!</f>
        <v>#REF!</v>
      </c>
      <c r="Q106" s="20" t="e">
        <f>#REF!</f>
        <v>#REF!</v>
      </c>
      <c r="R106" s="20" t="e">
        <f>#REF!</f>
        <v>#REF!</v>
      </c>
      <c r="S106" s="11" t="e">
        <f>SUM(O106:R106)</f>
        <v>#REF!</v>
      </c>
      <c r="T106" s="11"/>
      <c r="U106" s="20" t="e">
        <f>#REF!</f>
        <v>#REF!</v>
      </c>
      <c r="V106" s="20" t="e">
        <f>#REF!-15580</f>
        <v>#REF!</v>
      </c>
      <c r="W106" s="20">
        <v>0</v>
      </c>
      <c r="X106" s="20" t="e">
        <f>#REF!</f>
        <v>#REF!</v>
      </c>
      <c r="Y106" s="20" t="e">
        <f>SUM(Y102+Y54)</f>
        <v>#REF!</v>
      </c>
      <c r="Z106" s="11" t="e">
        <f t="shared" si="12"/>
        <v>#REF!</v>
      </c>
      <c r="AA106" s="20"/>
      <c r="AB106" s="20" t="e">
        <f>AB102+AB54</f>
        <v>#REF!</v>
      </c>
      <c r="AC106" s="20" t="e">
        <f>#REF!</f>
        <v>#REF!</v>
      </c>
      <c r="AD106" s="20" t="e">
        <f>#REF!</f>
        <v>#REF!</v>
      </c>
      <c r="AE106" s="20" t="e">
        <f>#REF!</f>
        <v>#REF!</v>
      </c>
      <c r="AF106" s="11" t="e">
        <f>SUM(AF102+AF84+AF54)</f>
        <v>#REF!</v>
      </c>
      <c r="AG106" s="20"/>
      <c r="AH106" s="20" t="e">
        <f>#REF!</f>
        <v>#REF!</v>
      </c>
      <c r="AI106" s="20" t="e">
        <f>#REF!</f>
        <v>#REF!</v>
      </c>
      <c r="AJ106" s="20">
        <f>AJ102+AJ54</f>
        <v>1712126.6</v>
      </c>
      <c r="AK106" s="11" t="e">
        <f t="shared" si="14"/>
        <v>#REF!</v>
      </c>
      <c r="AL106" s="27" t="e">
        <f>SUM(AK106+AF106+Z106+S106+N106)</f>
        <v>#REF!</v>
      </c>
      <c r="AM106" s="30" t="e">
        <f>AL106-AM104</f>
        <v>#REF!</v>
      </c>
      <c r="AN106" s="30" t="e">
        <f>SUM(AL102+AL84+AL54)</f>
        <v>#REF!</v>
      </c>
      <c r="AO106" s="16">
        <v>74651431</v>
      </c>
      <c r="AP106" s="30" t="e">
        <f>AN106-AO106</f>
        <v>#REF!</v>
      </c>
    </row>
    <row r="107" spans="1:42" x14ac:dyDescent="0.2">
      <c r="A107" s="6"/>
      <c r="B107" s="6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47">
        <f>SUM(N104+N84)</f>
        <v>3768836.1954999948</v>
      </c>
      <c r="O107" s="10"/>
      <c r="P107" s="10"/>
      <c r="Q107" s="10"/>
      <c r="R107" s="10"/>
      <c r="S107" s="11" t="e">
        <f>S102+S84+S55</f>
        <v>#REF!</v>
      </c>
      <c r="T107" s="11"/>
      <c r="U107" s="10"/>
      <c r="V107" s="10"/>
      <c r="W107" s="10"/>
      <c r="X107" s="10"/>
      <c r="Y107" s="10"/>
      <c r="Z107" s="11" t="e">
        <f>SUM(Z103+Z54)</f>
        <v>#REF!</v>
      </c>
      <c r="AA107" s="10"/>
      <c r="AB107" s="10"/>
      <c r="AC107" s="10"/>
      <c r="AD107" s="10"/>
      <c r="AE107" s="10"/>
      <c r="AF107" s="11" t="e">
        <f>SUM(AB106:AE106)</f>
        <v>#REF!</v>
      </c>
      <c r="AG107" s="10"/>
      <c r="AH107" s="10"/>
      <c r="AI107" s="10"/>
      <c r="AJ107" s="10"/>
      <c r="AK107" s="11" t="e">
        <f>SUM(AK102+AK84+AK54)</f>
        <v>#REF!</v>
      </c>
      <c r="AL107" s="27" t="s">
        <v>724</v>
      </c>
    </row>
    <row r="108" spans="1:42" s="16" customFormat="1" x14ac:dyDescent="0.2">
      <c r="A108" s="4" t="s">
        <v>183</v>
      </c>
      <c r="B108" s="4" t="s">
        <v>184</v>
      </c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1">
        <f t="shared" si="15"/>
        <v>0</v>
      </c>
      <c r="T108" s="11"/>
      <c r="U108" s="17"/>
      <c r="V108" s="17"/>
      <c r="W108" s="17"/>
      <c r="X108" s="17"/>
      <c r="Y108" s="17"/>
      <c r="Z108" s="11" t="s">
        <v>724</v>
      </c>
      <c r="AA108" s="17"/>
      <c r="AB108" s="17"/>
      <c r="AC108" s="17"/>
      <c r="AD108" s="17"/>
      <c r="AE108" s="17"/>
      <c r="AF108" s="11" t="s">
        <v>724</v>
      </c>
      <c r="AG108" s="17"/>
      <c r="AH108" s="17"/>
      <c r="AI108" s="17"/>
      <c r="AJ108" s="17"/>
      <c r="AK108" s="11">
        <f t="shared" si="14"/>
        <v>0</v>
      </c>
      <c r="AL108" s="27" t="s">
        <v>724</v>
      </c>
    </row>
    <row r="109" spans="1:42" x14ac:dyDescent="0.2">
      <c r="A109" s="6"/>
      <c r="B109" s="6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1">
        <f t="shared" si="15"/>
        <v>0</v>
      </c>
      <c r="T109" s="11"/>
      <c r="U109" s="10"/>
      <c r="V109" s="10"/>
      <c r="W109" s="10"/>
      <c r="X109" s="10"/>
      <c r="Y109" s="10"/>
      <c r="Z109" s="11" t="s">
        <v>724</v>
      </c>
      <c r="AA109" s="10"/>
      <c r="AB109" s="10"/>
      <c r="AC109" s="10"/>
      <c r="AD109" s="10"/>
      <c r="AE109" s="10"/>
      <c r="AF109" s="11" t="s">
        <v>724</v>
      </c>
      <c r="AG109" s="10"/>
      <c r="AH109" s="10"/>
      <c r="AI109" s="10"/>
      <c r="AJ109" s="10"/>
      <c r="AK109" s="11">
        <f t="shared" si="14"/>
        <v>0</v>
      </c>
      <c r="AL109" s="27" t="s">
        <v>724</v>
      </c>
    </row>
    <row r="110" spans="1:42" x14ac:dyDescent="0.2">
      <c r="A110" s="4" t="s">
        <v>185</v>
      </c>
      <c r="B110" s="4" t="s">
        <v>186</v>
      </c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11">
        <f t="shared" si="15"/>
        <v>0</v>
      </c>
      <c r="T110" s="11"/>
      <c r="U110" s="9"/>
      <c r="V110" s="9"/>
      <c r="W110" s="9"/>
      <c r="X110" s="9"/>
      <c r="Y110" s="9"/>
      <c r="Z110" s="11" t="s">
        <v>724</v>
      </c>
      <c r="AA110" s="9"/>
      <c r="AB110" s="9"/>
      <c r="AC110" s="9"/>
      <c r="AD110" s="9"/>
      <c r="AE110" s="9"/>
      <c r="AF110" s="11" t="s">
        <v>724</v>
      </c>
      <c r="AG110" s="9"/>
      <c r="AH110" s="9"/>
      <c r="AI110" s="9"/>
      <c r="AJ110" s="9"/>
      <c r="AK110" s="11">
        <f t="shared" si="14"/>
        <v>0</v>
      </c>
      <c r="AL110" s="27" t="s">
        <v>724</v>
      </c>
    </row>
    <row r="111" spans="1:42" x14ac:dyDescent="0.2">
      <c r="A111" s="4" t="s">
        <v>187</v>
      </c>
      <c r="B111" s="4" t="s">
        <v>188</v>
      </c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11">
        <f t="shared" si="15"/>
        <v>0</v>
      </c>
      <c r="T111" s="11"/>
      <c r="U111" s="9"/>
      <c r="V111" s="9"/>
      <c r="W111" s="9"/>
      <c r="X111" s="9"/>
      <c r="Y111" s="9"/>
      <c r="Z111" s="11" t="s">
        <v>724</v>
      </c>
      <c r="AA111" s="9"/>
      <c r="AB111" s="9"/>
      <c r="AC111" s="9"/>
      <c r="AD111" s="9"/>
      <c r="AE111" s="9"/>
      <c r="AF111" s="11" t="s">
        <v>724</v>
      </c>
      <c r="AG111" s="9"/>
      <c r="AH111" s="9"/>
      <c r="AI111" s="9"/>
      <c r="AJ111" s="9"/>
      <c r="AK111" s="11">
        <f t="shared" si="14"/>
        <v>0</v>
      </c>
      <c r="AL111" s="27" t="s">
        <v>724</v>
      </c>
    </row>
    <row r="112" spans="1:42" x14ac:dyDescent="0.2">
      <c r="A112" s="5" t="s">
        <v>189</v>
      </c>
      <c r="B112" s="5" t="s">
        <v>190</v>
      </c>
      <c r="C112" s="11">
        <f>COCC!E104</f>
        <v>0</v>
      </c>
      <c r="D112" s="11">
        <f>PHM!E104</f>
        <v>0</v>
      </c>
      <c r="E112" s="11"/>
      <c r="F112" s="11" t="e">
        <f>#REF!</f>
        <v>#REF!</v>
      </c>
      <c r="G112" s="11" t="e">
        <f>#REF!</f>
        <v>#REF!</v>
      </c>
      <c r="H112" s="11" t="e">
        <f>#REF!</f>
        <v>#REF!</v>
      </c>
      <c r="I112" s="11" t="e">
        <f>#REF!</f>
        <v>#REF!</v>
      </c>
      <c r="J112" s="11" t="e">
        <f>#REF!</f>
        <v>#REF!</v>
      </c>
      <c r="K112" s="11" t="e">
        <f>#REF!</f>
        <v>#REF!</v>
      </c>
      <c r="L112" s="11" t="e">
        <f>#REF!+95</f>
        <v>#REF!</v>
      </c>
      <c r="M112" s="11"/>
      <c r="N112" s="11" t="e">
        <f>SUM(F112:M112)</f>
        <v>#REF!</v>
      </c>
      <c r="O112" s="11" t="e">
        <f>#REF!</f>
        <v>#REF!</v>
      </c>
      <c r="P112" s="11" t="e">
        <f>#REF!</f>
        <v>#REF!</v>
      </c>
      <c r="Q112" s="11" t="e">
        <f>#REF!</f>
        <v>#REF!</v>
      </c>
      <c r="R112" s="11" t="e">
        <f>#REF!</f>
        <v>#REF!</v>
      </c>
      <c r="S112" s="11" t="e">
        <f t="shared" si="15"/>
        <v>#REF!</v>
      </c>
      <c r="T112" s="11"/>
      <c r="U112" s="11" t="e">
        <f>#REF!</f>
        <v>#REF!</v>
      </c>
      <c r="V112" s="11" t="e">
        <f>#REF!</f>
        <v>#REF!</v>
      </c>
      <c r="W112" s="11">
        <v>0</v>
      </c>
      <c r="X112" s="11" t="e">
        <f>#REF!</f>
        <v>#REF!</v>
      </c>
      <c r="Y112" s="11">
        <v>0</v>
      </c>
      <c r="Z112" s="11" t="e">
        <f t="shared" si="12"/>
        <v>#REF!</v>
      </c>
      <c r="AA112" s="11"/>
      <c r="AB112" s="11" t="e">
        <f>#REF!</f>
        <v>#REF!</v>
      </c>
      <c r="AC112" s="11" t="e">
        <f>#REF!</f>
        <v>#REF!</v>
      </c>
      <c r="AD112" s="11" t="e">
        <f>#REF!</f>
        <v>#REF!</v>
      </c>
      <c r="AE112" s="11" t="e">
        <f>#REF!</f>
        <v>#REF!</v>
      </c>
      <c r="AF112" s="11" t="e">
        <f>SUM(AB112:AE112)</f>
        <v>#REF!</v>
      </c>
      <c r="AG112" s="11"/>
      <c r="AH112" s="11" t="e">
        <f>#REF!</f>
        <v>#REF!</v>
      </c>
      <c r="AI112" s="11" t="e">
        <f>#REF!</f>
        <v>#REF!</v>
      </c>
      <c r="AJ112" s="11">
        <v>128039</v>
      </c>
      <c r="AK112" s="11" t="e">
        <f>SUM(AH112:AJ112)</f>
        <v>#REF!</v>
      </c>
      <c r="AL112" s="27" t="e">
        <f t="shared" si="11"/>
        <v>#REF!</v>
      </c>
    </row>
    <row r="113" spans="1:40" hidden="1" x14ac:dyDescent="0.2">
      <c r="A113" s="5" t="s">
        <v>191</v>
      </c>
      <c r="B113" s="5" t="s">
        <v>192</v>
      </c>
      <c r="C113" s="11">
        <f>COCC!E105</f>
        <v>0</v>
      </c>
      <c r="D113" s="11">
        <f>PHM!E105</f>
        <v>0</v>
      </c>
      <c r="E113" s="11"/>
      <c r="F113" s="11" t="e">
        <f>#REF!</f>
        <v>#REF!</v>
      </c>
      <c r="G113" s="11" t="e">
        <f>#REF!</f>
        <v>#REF!</v>
      </c>
      <c r="H113" s="11" t="e">
        <f>#REF!</f>
        <v>#REF!</v>
      </c>
      <c r="I113" s="11" t="e">
        <f>#REF!</f>
        <v>#REF!</v>
      </c>
      <c r="J113" s="11" t="e">
        <f>#REF!</f>
        <v>#REF!</v>
      </c>
      <c r="K113" s="11" t="e">
        <f>#REF!</f>
        <v>#REF!</v>
      </c>
      <c r="L113" s="11" t="e">
        <f>#REF!</f>
        <v>#REF!</v>
      </c>
      <c r="M113" s="11"/>
      <c r="N113" s="11" t="e">
        <f t="shared" ref="N113:N116" si="18">SUM(F113:M113)</f>
        <v>#REF!</v>
      </c>
      <c r="O113" s="11" t="e">
        <f>#REF!</f>
        <v>#REF!</v>
      </c>
      <c r="P113" s="11" t="e">
        <f>#REF!</f>
        <v>#REF!</v>
      </c>
      <c r="Q113" s="11" t="e">
        <f>#REF!</f>
        <v>#REF!</v>
      </c>
      <c r="R113" s="11" t="e">
        <f>#REF!</f>
        <v>#REF!</v>
      </c>
      <c r="S113" s="11" t="e">
        <f t="shared" si="15"/>
        <v>#REF!</v>
      </c>
      <c r="T113" s="11"/>
      <c r="U113" s="11" t="e">
        <f>#REF!</f>
        <v>#REF!</v>
      </c>
      <c r="V113" s="11" t="e">
        <f>#REF!</f>
        <v>#REF!</v>
      </c>
      <c r="W113" s="11"/>
      <c r="X113" s="11" t="e">
        <f>#REF!</f>
        <v>#REF!</v>
      </c>
      <c r="Y113" s="11"/>
      <c r="Z113" s="11" t="e">
        <f t="shared" si="12"/>
        <v>#REF!</v>
      </c>
      <c r="AA113" s="11"/>
      <c r="AB113" s="11" t="e">
        <f>#REF!</f>
        <v>#REF!</v>
      </c>
      <c r="AC113" s="11" t="e">
        <f>#REF!</f>
        <v>#REF!</v>
      </c>
      <c r="AD113" s="11" t="e">
        <f>#REF!</f>
        <v>#REF!</v>
      </c>
      <c r="AE113" s="11" t="e">
        <f>#REF!</f>
        <v>#REF!</v>
      </c>
      <c r="AF113" s="11" t="e">
        <f t="shared" ref="AF113:AF116" si="19">SUM(AB113:AE113)</f>
        <v>#REF!</v>
      </c>
      <c r="AG113" s="11"/>
      <c r="AH113" s="11" t="e">
        <f>#REF!</f>
        <v>#REF!</v>
      </c>
      <c r="AI113" s="11" t="e">
        <f>#REF!</f>
        <v>#REF!</v>
      </c>
      <c r="AJ113" s="11"/>
      <c r="AK113" s="11" t="e">
        <f t="shared" ref="AK113:AK116" si="20">SUM(AH113:AJ113)</f>
        <v>#REF!</v>
      </c>
      <c r="AL113" s="27" t="e">
        <f t="shared" si="11"/>
        <v>#REF!</v>
      </c>
    </row>
    <row r="114" spans="1:40" hidden="1" x14ac:dyDescent="0.2">
      <c r="A114" s="5" t="s">
        <v>193</v>
      </c>
      <c r="B114" s="5" t="s">
        <v>194</v>
      </c>
      <c r="C114" s="11">
        <f>COCC!E106</f>
        <v>0</v>
      </c>
      <c r="D114" s="11">
        <f>PHM!E106</f>
        <v>0</v>
      </c>
      <c r="E114" s="11"/>
      <c r="F114" s="11" t="e">
        <f>#REF!</f>
        <v>#REF!</v>
      </c>
      <c r="G114" s="11" t="e">
        <f>#REF!</f>
        <v>#REF!</v>
      </c>
      <c r="H114" s="11" t="e">
        <f>#REF!</f>
        <v>#REF!</v>
      </c>
      <c r="I114" s="11" t="e">
        <f>#REF!</f>
        <v>#REF!</v>
      </c>
      <c r="J114" s="11" t="e">
        <f>#REF!</f>
        <v>#REF!</v>
      </c>
      <c r="K114" s="11" t="e">
        <f>#REF!</f>
        <v>#REF!</v>
      </c>
      <c r="L114" s="11" t="e">
        <f>#REF!</f>
        <v>#REF!</v>
      </c>
      <c r="M114" s="11"/>
      <c r="N114" s="11" t="e">
        <f t="shared" si="18"/>
        <v>#REF!</v>
      </c>
      <c r="O114" s="11" t="e">
        <f>#REF!</f>
        <v>#REF!</v>
      </c>
      <c r="P114" s="11" t="e">
        <f>#REF!</f>
        <v>#REF!</v>
      </c>
      <c r="Q114" s="11" t="e">
        <f>#REF!</f>
        <v>#REF!</v>
      </c>
      <c r="R114" s="11" t="e">
        <f>#REF!</f>
        <v>#REF!</v>
      </c>
      <c r="S114" s="11" t="e">
        <f t="shared" si="15"/>
        <v>#REF!</v>
      </c>
      <c r="T114" s="11"/>
      <c r="U114" s="11" t="e">
        <f>#REF!</f>
        <v>#REF!</v>
      </c>
      <c r="V114" s="11" t="e">
        <f>#REF!</f>
        <v>#REF!</v>
      </c>
      <c r="W114" s="11"/>
      <c r="X114" s="11" t="e">
        <f>#REF!</f>
        <v>#REF!</v>
      </c>
      <c r="Y114" s="11"/>
      <c r="Z114" s="11" t="e">
        <f t="shared" si="12"/>
        <v>#REF!</v>
      </c>
      <c r="AA114" s="11"/>
      <c r="AB114" s="11" t="e">
        <f>#REF!</f>
        <v>#REF!</v>
      </c>
      <c r="AC114" s="11" t="e">
        <f>#REF!</f>
        <v>#REF!</v>
      </c>
      <c r="AD114" s="11" t="e">
        <f>#REF!</f>
        <v>#REF!</v>
      </c>
      <c r="AE114" s="11" t="e">
        <f>#REF!</f>
        <v>#REF!</v>
      </c>
      <c r="AF114" s="11" t="e">
        <f t="shared" si="19"/>
        <v>#REF!</v>
      </c>
      <c r="AG114" s="11"/>
      <c r="AH114" s="11" t="e">
        <f>#REF!</f>
        <v>#REF!</v>
      </c>
      <c r="AI114" s="11" t="e">
        <f>#REF!</f>
        <v>#REF!</v>
      </c>
      <c r="AJ114" s="11"/>
      <c r="AK114" s="11" t="e">
        <f t="shared" si="20"/>
        <v>#REF!</v>
      </c>
      <c r="AL114" s="27" t="e">
        <f t="shared" si="11"/>
        <v>#REF!</v>
      </c>
    </row>
    <row r="115" spans="1:40" hidden="1" x14ac:dyDescent="0.2">
      <c r="A115" s="5" t="s">
        <v>195</v>
      </c>
      <c r="B115" s="5" t="s">
        <v>196</v>
      </c>
      <c r="C115" s="11">
        <f>COCC!E107</f>
        <v>0</v>
      </c>
      <c r="D115" s="11">
        <f>PHM!E107</f>
        <v>0</v>
      </c>
      <c r="E115" s="11"/>
      <c r="F115" s="11" t="e">
        <f>#REF!</f>
        <v>#REF!</v>
      </c>
      <c r="G115" s="11" t="e">
        <f>#REF!</f>
        <v>#REF!</v>
      </c>
      <c r="H115" s="11" t="e">
        <f>#REF!</f>
        <v>#REF!</v>
      </c>
      <c r="I115" s="11" t="e">
        <f>#REF!</f>
        <v>#REF!</v>
      </c>
      <c r="J115" s="11" t="e">
        <f>#REF!</f>
        <v>#REF!</v>
      </c>
      <c r="K115" s="11" t="e">
        <f>#REF!</f>
        <v>#REF!</v>
      </c>
      <c r="L115" s="11" t="e">
        <f>#REF!</f>
        <v>#REF!</v>
      </c>
      <c r="M115" s="11"/>
      <c r="N115" s="11" t="e">
        <f t="shared" si="18"/>
        <v>#REF!</v>
      </c>
      <c r="O115" s="11" t="e">
        <f>#REF!</f>
        <v>#REF!</v>
      </c>
      <c r="P115" s="11" t="e">
        <f>#REF!</f>
        <v>#REF!</v>
      </c>
      <c r="Q115" s="11" t="e">
        <f>#REF!</f>
        <v>#REF!</v>
      </c>
      <c r="R115" s="11" t="e">
        <f>#REF!</f>
        <v>#REF!</v>
      </c>
      <c r="S115" s="11" t="e">
        <f t="shared" si="15"/>
        <v>#REF!</v>
      </c>
      <c r="T115" s="11"/>
      <c r="U115" s="11" t="e">
        <f>#REF!</f>
        <v>#REF!</v>
      </c>
      <c r="V115" s="11" t="e">
        <f>#REF!</f>
        <v>#REF!</v>
      </c>
      <c r="W115" s="11"/>
      <c r="X115" s="11" t="e">
        <f>#REF!</f>
        <v>#REF!</v>
      </c>
      <c r="Y115" s="11"/>
      <c r="Z115" s="11" t="e">
        <f t="shared" si="12"/>
        <v>#REF!</v>
      </c>
      <c r="AA115" s="11"/>
      <c r="AB115" s="11" t="e">
        <f>#REF!</f>
        <v>#REF!</v>
      </c>
      <c r="AC115" s="11" t="e">
        <f>#REF!</f>
        <v>#REF!</v>
      </c>
      <c r="AD115" s="11" t="e">
        <f>#REF!</f>
        <v>#REF!</v>
      </c>
      <c r="AE115" s="11" t="e">
        <f>#REF!</f>
        <v>#REF!</v>
      </c>
      <c r="AF115" s="11" t="e">
        <f t="shared" si="19"/>
        <v>#REF!</v>
      </c>
      <c r="AG115" s="11"/>
      <c r="AH115" s="11" t="e">
        <f>#REF!</f>
        <v>#REF!</v>
      </c>
      <c r="AI115" s="11" t="e">
        <f>#REF!</f>
        <v>#REF!</v>
      </c>
      <c r="AJ115" s="11"/>
      <c r="AK115" s="11" t="e">
        <f t="shared" si="20"/>
        <v>#REF!</v>
      </c>
      <c r="AL115" s="27" t="e">
        <f t="shared" si="11"/>
        <v>#REF!</v>
      </c>
    </row>
    <row r="116" spans="1:40" x14ac:dyDescent="0.2">
      <c r="A116" s="5" t="s">
        <v>197</v>
      </c>
      <c r="B116" s="5" t="s">
        <v>198</v>
      </c>
      <c r="C116" s="11">
        <f>COCC!E108</f>
        <v>0</v>
      </c>
      <c r="D116" s="11">
        <f>PHM!E108</f>
        <v>0</v>
      </c>
      <c r="E116" s="11"/>
      <c r="F116" s="11" t="e">
        <f>#REF!</f>
        <v>#REF!</v>
      </c>
      <c r="G116" s="11" t="e">
        <f>#REF!</f>
        <v>#REF!</v>
      </c>
      <c r="H116" s="11" t="e">
        <f>#REF!</f>
        <v>#REF!</v>
      </c>
      <c r="I116" s="11" t="e">
        <f>#REF!</f>
        <v>#REF!</v>
      </c>
      <c r="J116" s="11" t="e">
        <f>#REF!</f>
        <v>#REF!</v>
      </c>
      <c r="K116" s="11" t="e">
        <f>#REF!</f>
        <v>#REF!</v>
      </c>
      <c r="L116" s="11" t="e">
        <f>#REF!</f>
        <v>#REF!</v>
      </c>
      <c r="M116" s="11"/>
      <c r="N116" s="11" t="e">
        <f t="shared" si="18"/>
        <v>#REF!</v>
      </c>
      <c r="O116" s="11" t="e">
        <f>#REF!</f>
        <v>#REF!</v>
      </c>
      <c r="P116" s="11" t="e">
        <f>#REF!</f>
        <v>#REF!</v>
      </c>
      <c r="Q116" s="11" t="e">
        <f>#REF!</f>
        <v>#REF!</v>
      </c>
      <c r="R116" s="11" t="e">
        <f>#REF!</f>
        <v>#REF!</v>
      </c>
      <c r="S116" s="11" t="e">
        <f t="shared" si="15"/>
        <v>#REF!</v>
      </c>
      <c r="T116" s="11"/>
      <c r="U116" s="11" t="e">
        <f>#REF!</f>
        <v>#REF!</v>
      </c>
      <c r="V116" s="11" t="e">
        <f>#REF!</f>
        <v>#REF!</v>
      </c>
      <c r="W116" s="11">
        <v>0</v>
      </c>
      <c r="X116" s="11" t="e">
        <f>#REF!</f>
        <v>#REF!</v>
      </c>
      <c r="Y116" s="11">
        <v>0</v>
      </c>
      <c r="Z116" s="11" t="e">
        <f t="shared" si="12"/>
        <v>#REF!</v>
      </c>
      <c r="AA116" s="11"/>
      <c r="AB116" s="11" t="e">
        <f>#REF!</f>
        <v>#REF!</v>
      </c>
      <c r="AC116" s="11" t="e">
        <f>#REF!</f>
        <v>#REF!</v>
      </c>
      <c r="AD116" s="11" t="e">
        <f>#REF!</f>
        <v>#REF!</v>
      </c>
      <c r="AE116" s="11" t="e">
        <f>#REF!</f>
        <v>#REF!</v>
      </c>
      <c r="AF116" s="11" t="e">
        <f t="shared" si="19"/>
        <v>#REF!</v>
      </c>
      <c r="AG116" s="11"/>
      <c r="AH116" s="11" t="e">
        <f>#REF!</f>
        <v>#REF!</v>
      </c>
      <c r="AI116" s="11" t="e">
        <f>#REF!</f>
        <v>#REF!</v>
      </c>
      <c r="AJ116" s="11">
        <v>80982</v>
      </c>
      <c r="AK116" s="11" t="e">
        <f t="shared" si="20"/>
        <v>#REF!</v>
      </c>
      <c r="AL116" s="27" t="e">
        <f t="shared" si="11"/>
        <v>#REF!</v>
      </c>
    </row>
    <row r="117" spans="1:40" x14ac:dyDescent="0.2">
      <c r="A117" s="5" t="s">
        <v>199</v>
      </c>
      <c r="B117" s="5" t="s">
        <v>200</v>
      </c>
      <c r="C117" s="31">
        <f>COCC!E109</f>
        <v>0</v>
      </c>
      <c r="D117" s="31">
        <f>PHM!E109</f>
        <v>0</v>
      </c>
      <c r="E117" s="31"/>
      <c r="F117" s="31" t="e">
        <f>#REF!</f>
        <v>#REF!</v>
      </c>
      <c r="G117" s="31" t="e">
        <f>#REF!</f>
        <v>#REF!</v>
      </c>
      <c r="H117" s="31" t="e">
        <f>#REF!</f>
        <v>#REF!</v>
      </c>
      <c r="I117" s="31" t="e">
        <f>#REF!</f>
        <v>#REF!</v>
      </c>
      <c r="J117" s="31" t="e">
        <f>#REF!</f>
        <v>#REF!</v>
      </c>
      <c r="K117" s="31" t="e">
        <f>#REF!</f>
        <v>#REF!</v>
      </c>
      <c r="L117" s="31" t="e">
        <f>#REF!</f>
        <v>#REF!</v>
      </c>
      <c r="M117" s="31"/>
      <c r="N117" s="31" t="e">
        <f>SUM(F117:L117)</f>
        <v>#REF!</v>
      </c>
      <c r="O117" s="31" t="e">
        <f>#REF!</f>
        <v>#REF!</v>
      </c>
      <c r="P117" s="31" t="e">
        <f>#REF!</f>
        <v>#REF!</v>
      </c>
      <c r="Q117" s="31" t="e">
        <f>#REF!</f>
        <v>#REF!</v>
      </c>
      <c r="R117" s="31" t="e">
        <f>#REF!</f>
        <v>#REF!</v>
      </c>
      <c r="S117" s="31" t="e">
        <f t="shared" si="15"/>
        <v>#REF!</v>
      </c>
      <c r="T117" s="31"/>
      <c r="U117" s="31" t="e">
        <f>#REF!</f>
        <v>#REF!</v>
      </c>
      <c r="V117" s="31" t="e">
        <f>#REF!</f>
        <v>#REF!</v>
      </c>
      <c r="W117" s="31">
        <v>0</v>
      </c>
      <c r="X117" s="31" t="e">
        <f>#REF!</f>
        <v>#REF!</v>
      </c>
      <c r="Y117" s="31">
        <v>0</v>
      </c>
      <c r="Z117" s="31" t="e">
        <f t="shared" si="12"/>
        <v>#REF!</v>
      </c>
      <c r="AA117" s="31"/>
      <c r="AB117" s="31" t="e">
        <f>#REF!</f>
        <v>#REF!</v>
      </c>
      <c r="AC117" s="31" t="e">
        <f>#REF!</f>
        <v>#REF!</v>
      </c>
      <c r="AD117" s="31" t="e">
        <f>#REF!</f>
        <v>#REF!</v>
      </c>
      <c r="AE117" s="31" t="e">
        <f>#REF!</f>
        <v>#REF!</v>
      </c>
      <c r="AF117" s="31" t="e">
        <f t="shared" si="13"/>
        <v>#REF!</v>
      </c>
      <c r="AG117" s="31"/>
      <c r="AH117" s="31" t="e">
        <f>#REF!</f>
        <v>#REF!</v>
      </c>
      <c r="AI117" s="31" t="e">
        <f>#REF!</f>
        <v>#REF!</v>
      </c>
      <c r="AJ117" s="31"/>
      <c r="AK117" s="31" t="e">
        <f t="shared" si="14"/>
        <v>#REF!</v>
      </c>
      <c r="AL117" s="35" t="e">
        <f t="shared" si="11"/>
        <v>#REF!</v>
      </c>
      <c r="AM117" s="27" t="e">
        <f>SUM(AL112:AL117)</f>
        <v>#REF!</v>
      </c>
    </row>
    <row r="118" spans="1:40" s="16" customFormat="1" x14ac:dyDescent="0.2">
      <c r="A118" s="4" t="s">
        <v>201</v>
      </c>
      <c r="B118" s="4" t="s">
        <v>202</v>
      </c>
      <c r="C118" s="20">
        <f>COCC!E110</f>
        <v>0</v>
      </c>
      <c r="D118" s="20">
        <f>PHM!E110</f>
        <v>0</v>
      </c>
      <c r="E118" s="20"/>
      <c r="F118" s="20" t="e">
        <f>SUM(F112:F117)</f>
        <v>#REF!</v>
      </c>
      <c r="G118" s="20" t="e">
        <f t="shared" ref="G118:L118" si="21">SUM(G112:G117)</f>
        <v>#REF!</v>
      </c>
      <c r="H118" s="20" t="e">
        <f t="shared" si="21"/>
        <v>#REF!</v>
      </c>
      <c r="I118" s="20" t="e">
        <f t="shared" si="21"/>
        <v>#REF!</v>
      </c>
      <c r="J118" s="20" t="e">
        <f t="shared" si="21"/>
        <v>#REF!</v>
      </c>
      <c r="K118" s="20" t="e">
        <f t="shared" si="21"/>
        <v>#REF!</v>
      </c>
      <c r="L118" s="20" t="e">
        <f t="shared" si="21"/>
        <v>#REF!</v>
      </c>
      <c r="M118" s="20"/>
      <c r="N118" s="20" t="e">
        <f>SUM(F118:L118)</f>
        <v>#REF!</v>
      </c>
      <c r="O118" s="20" t="e">
        <f>#REF!</f>
        <v>#REF!</v>
      </c>
      <c r="P118" s="20" t="e">
        <f>#REF!</f>
        <v>#REF!</v>
      </c>
      <c r="Q118" s="20" t="e">
        <f>SUM(Q112:Q117)</f>
        <v>#REF!</v>
      </c>
      <c r="R118" s="20" t="e">
        <f>#REF!</f>
        <v>#REF!</v>
      </c>
      <c r="S118" s="11" t="e">
        <f>SUM(S112:S117)</f>
        <v>#REF!</v>
      </c>
      <c r="T118" s="11"/>
      <c r="U118" s="20" t="e">
        <f>#REF!</f>
        <v>#REF!</v>
      </c>
      <c r="V118" s="20" t="e">
        <f>#REF!</f>
        <v>#REF!</v>
      </c>
      <c r="W118" s="20">
        <v>0</v>
      </c>
      <c r="X118" s="20" t="e">
        <f>#REF!</f>
        <v>#REF!</v>
      </c>
      <c r="Y118" s="20">
        <v>0</v>
      </c>
      <c r="Z118" s="11" t="e">
        <f t="shared" si="12"/>
        <v>#REF!</v>
      </c>
      <c r="AA118" s="20"/>
      <c r="AB118" s="20" t="e">
        <f>SUM(AB112:AB117)</f>
        <v>#REF!</v>
      </c>
      <c r="AC118" s="20" t="e">
        <f t="shared" ref="AC118:AE118" si="22">SUM(AC112:AC117)</f>
        <v>#REF!</v>
      </c>
      <c r="AD118" s="20" t="e">
        <f t="shared" si="22"/>
        <v>#REF!</v>
      </c>
      <c r="AE118" s="20" t="e">
        <f t="shared" si="22"/>
        <v>#REF!</v>
      </c>
      <c r="AF118" s="11" t="e">
        <f>SUM(AB118:AE118)</f>
        <v>#REF!</v>
      </c>
      <c r="AG118" s="11"/>
      <c r="AH118" s="20" t="e">
        <f>SUM(AH112:AH117)</f>
        <v>#REF!</v>
      </c>
      <c r="AI118" s="20" t="e">
        <f t="shared" ref="AI118:AJ118" si="23">SUM(AI112:AI117)</f>
        <v>#REF!</v>
      </c>
      <c r="AJ118" s="20">
        <f t="shared" si="23"/>
        <v>209021</v>
      </c>
      <c r="AK118" s="11" t="e">
        <f t="shared" si="14"/>
        <v>#REF!</v>
      </c>
      <c r="AL118" s="27" t="e">
        <f t="shared" si="11"/>
        <v>#REF!</v>
      </c>
      <c r="AM118" s="30" t="e">
        <f>AL118-AM117</f>
        <v>#REF!</v>
      </c>
      <c r="AN118" s="30" t="e">
        <f>SUM(AL112:AL117)</f>
        <v>#REF!</v>
      </c>
    </row>
    <row r="119" spans="1:40" s="56" customFormat="1" x14ac:dyDescent="0.2">
      <c r="A119" s="55"/>
      <c r="B119" s="55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 t="e">
        <f>SUM(N112:N117)</f>
        <v>#REF!</v>
      </c>
      <c r="O119" s="47"/>
      <c r="P119" s="47"/>
      <c r="Q119" s="47"/>
      <c r="R119" s="47"/>
      <c r="S119" s="53" t="e">
        <f>SUM(O118:R118)</f>
        <v>#REF!</v>
      </c>
      <c r="T119" s="53"/>
      <c r="U119" s="47"/>
      <c r="V119" s="47"/>
      <c r="W119" s="47"/>
      <c r="X119" s="47"/>
      <c r="Y119" s="47"/>
      <c r="Z119" s="53" t="e">
        <f>SUM(Z112:Z117)</f>
        <v>#REF!</v>
      </c>
      <c r="AA119" s="47"/>
      <c r="AB119" s="47"/>
      <c r="AC119" s="47"/>
      <c r="AD119" s="47"/>
      <c r="AE119" s="47"/>
      <c r="AF119" s="53" t="e">
        <f>SUM(AF112:AF117)</f>
        <v>#REF!</v>
      </c>
      <c r="AG119" s="47"/>
      <c r="AH119" s="47"/>
      <c r="AI119" s="47"/>
      <c r="AJ119" s="47"/>
      <c r="AK119" s="53" t="e">
        <f>SUM(AK112:AK117)</f>
        <v>#REF!</v>
      </c>
      <c r="AL119" s="62" t="s">
        <v>724</v>
      </c>
    </row>
    <row r="120" spans="1:40" x14ac:dyDescent="0.2">
      <c r="A120" s="6"/>
      <c r="B120" s="6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1">
        <f t="shared" si="15"/>
        <v>0</v>
      </c>
      <c r="T120" s="11"/>
      <c r="U120" s="10"/>
      <c r="V120" s="10"/>
      <c r="W120" s="10"/>
      <c r="X120" s="10"/>
      <c r="Y120" s="10"/>
      <c r="Z120" s="11" t="s">
        <v>724</v>
      </c>
      <c r="AA120" s="10"/>
      <c r="AB120" s="10"/>
      <c r="AC120" s="10"/>
      <c r="AD120" s="10"/>
      <c r="AE120" s="10"/>
      <c r="AF120" s="11">
        <f>SUM(AB120:AE120)</f>
        <v>0</v>
      </c>
      <c r="AG120" s="10"/>
      <c r="AH120" s="10"/>
      <c r="AI120" s="10"/>
      <c r="AJ120" s="10"/>
      <c r="AK120" s="11" t="s">
        <v>724</v>
      </c>
      <c r="AL120" s="27" t="s">
        <v>724</v>
      </c>
    </row>
    <row r="121" spans="1:40" x14ac:dyDescent="0.2">
      <c r="A121" s="4" t="s">
        <v>203</v>
      </c>
      <c r="B121" s="4" t="s">
        <v>204</v>
      </c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11">
        <f t="shared" si="15"/>
        <v>0</v>
      </c>
      <c r="T121" s="11"/>
      <c r="U121" s="9"/>
      <c r="V121" s="9"/>
      <c r="W121" s="9"/>
      <c r="X121" s="9"/>
      <c r="Y121" s="9"/>
      <c r="Z121" s="11" t="s">
        <v>724</v>
      </c>
      <c r="AA121" s="9"/>
      <c r="AB121" s="9"/>
      <c r="AC121" s="9"/>
      <c r="AD121" s="9"/>
      <c r="AE121" s="9"/>
      <c r="AF121" s="11">
        <f t="shared" si="13"/>
        <v>0</v>
      </c>
      <c r="AG121" s="9"/>
      <c r="AH121" s="9"/>
      <c r="AI121" s="9"/>
      <c r="AJ121" s="9"/>
      <c r="AK121" s="11" t="s">
        <v>724</v>
      </c>
      <c r="AL121" s="27" t="s">
        <v>724</v>
      </c>
    </row>
    <row r="122" spans="1:40" hidden="1" x14ac:dyDescent="0.2">
      <c r="A122" s="5" t="s">
        <v>205</v>
      </c>
      <c r="B122" s="5" t="s">
        <v>206</v>
      </c>
      <c r="C122" s="11">
        <f>COCC!E113</f>
        <v>0</v>
      </c>
      <c r="D122" s="11">
        <f>PHM!E113</f>
        <v>0</v>
      </c>
      <c r="E122" s="11"/>
      <c r="F122" s="11" t="e">
        <f>#REF!</f>
        <v>#REF!</v>
      </c>
      <c r="G122" s="11" t="e">
        <f>#REF!</f>
        <v>#REF!</v>
      </c>
      <c r="H122" s="11" t="e">
        <f>#REF!</f>
        <v>#REF!</v>
      </c>
      <c r="I122" s="11" t="e">
        <f>#REF!</f>
        <v>#REF!</v>
      </c>
      <c r="J122" s="11" t="e">
        <f>#REF!</f>
        <v>#REF!</v>
      </c>
      <c r="K122" s="11" t="e">
        <f>#REF!</f>
        <v>#REF!</v>
      </c>
      <c r="L122" s="11" t="e">
        <f>#REF!</f>
        <v>#REF!</v>
      </c>
      <c r="M122" s="11"/>
      <c r="N122" s="11"/>
      <c r="O122" s="11" t="e">
        <f>#REF!</f>
        <v>#REF!</v>
      </c>
      <c r="P122" s="11" t="e">
        <f>#REF!</f>
        <v>#REF!</v>
      </c>
      <c r="Q122" s="11" t="e">
        <f>#REF!</f>
        <v>#REF!</v>
      </c>
      <c r="R122" s="11" t="e">
        <f>#REF!</f>
        <v>#REF!</v>
      </c>
      <c r="S122" s="11" t="e">
        <f t="shared" si="15"/>
        <v>#REF!</v>
      </c>
      <c r="T122" s="11"/>
      <c r="U122" s="11" t="e">
        <f>#REF!</f>
        <v>#REF!</v>
      </c>
      <c r="V122" s="11" t="e">
        <f>#REF!</f>
        <v>#REF!</v>
      </c>
      <c r="W122" s="11"/>
      <c r="X122" s="11" t="e">
        <f>#REF!</f>
        <v>#REF!</v>
      </c>
      <c r="Y122" s="11"/>
      <c r="Z122" s="11" t="e">
        <f t="shared" si="12"/>
        <v>#REF!</v>
      </c>
      <c r="AA122" s="11"/>
      <c r="AB122" s="11" t="e">
        <f>#REF!</f>
        <v>#REF!</v>
      </c>
      <c r="AC122" s="11" t="e">
        <f>#REF!</f>
        <v>#REF!</v>
      </c>
      <c r="AD122" s="11" t="e">
        <f>#REF!</f>
        <v>#REF!</v>
      </c>
      <c r="AE122" s="11" t="e">
        <f>#REF!</f>
        <v>#REF!</v>
      </c>
      <c r="AF122" s="11" t="e">
        <f t="shared" si="13"/>
        <v>#REF!</v>
      </c>
      <c r="AG122" s="11"/>
      <c r="AH122" s="11" t="e">
        <f>#REF!</f>
        <v>#REF!</v>
      </c>
      <c r="AI122" s="11" t="e">
        <f>#REF!</f>
        <v>#REF!</v>
      </c>
      <c r="AJ122" s="11"/>
      <c r="AK122" s="11" t="e">
        <f t="shared" si="14"/>
        <v>#REF!</v>
      </c>
      <c r="AL122" s="27" t="e">
        <f t="shared" si="11"/>
        <v>#REF!</v>
      </c>
    </row>
    <row r="123" spans="1:40" hidden="1" x14ac:dyDescent="0.2">
      <c r="A123" s="5" t="s">
        <v>207</v>
      </c>
      <c r="B123" s="5" t="s">
        <v>208</v>
      </c>
      <c r="C123" s="11">
        <f>COCC!E114</f>
        <v>0</v>
      </c>
      <c r="D123" s="11">
        <f>PHM!E114</f>
        <v>0</v>
      </c>
      <c r="E123" s="11"/>
      <c r="F123" s="11" t="e">
        <f>#REF!</f>
        <v>#REF!</v>
      </c>
      <c r="G123" s="11" t="e">
        <f>#REF!</f>
        <v>#REF!</v>
      </c>
      <c r="H123" s="11" t="e">
        <f>#REF!</f>
        <v>#REF!</v>
      </c>
      <c r="I123" s="11" t="e">
        <f>#REF!</f>
        <v>#REF!</v>
      </c>
      <c r="J123" s="11" t="e">
        <f>#REF!</f>
        <v>#REF!</v>
      </c>
      <c r="K123" s="11" t="e">
        <f>#REF!</f>
        <v>#REF!</v>
      </c>
      <c r="L123" s="11" t="e">
        <f>#REF!</f>
        <v>#REF!</v>
      </c>
      <c r="M123" s="11"/>
      <c r="N123" s="11"/>
      <c r="O123" s="11" t="e">
        <f>#REF!</f>
        <v>#REF!</v>
      </c>
      <c r="P123" s="11" t="e">
        <f>#REF!</f>
        <v>#REF!</v>
      </c>
      <c r="Q123" s="11" t="e">
        <f>#REF!</f>
        <v>#REF!</v>
      </c>
      <c r="R123" s="11" t="e">
        <f>#REF!</f>
        <v>#REF!</v>
      </c>
      <c r="S123" s="11" t="e">
        <f t="shared" si="15"/>
        <v>#REF!</v>
      </c>
      <c r="T123" s="11"/>
      <c r="U123" s="11" t="e">
        <f>#REF!</f>
        <v>#REF!</v>
      </c>
      <c r="V123" s="11" t="e">
        <f>#REF!</f>
        <v>#REF!</v>
      </c>
      <c r="W123" s="11"/>
      <c r="X123" s="11" t="e">
        <f>#REF!</f>
        <v>#REF!</v>
      </c>
      <c r="Y123" s="11"/>
      <c r="Z123" s="11" t="e">
        <f t="shared" si="12"/>
        <v>#REF!</v>
      </c>
      <c r="AA123" s="11"/>
      <c r="AB123" s="11" t="e">
        <f>#REF!</f>
        <v>#REF!</v>
      </c>
      <c r="AC123" s="11" t="e">
        <f>#REF!</f>
        <v>#REF!</v>
      </c>
      <c r="AD123" s="11" t="e">
        <f>#REF!</f>
        <v>#REF!</v>
      </c>
      <c r="AE123" s="11" t="e">
        <f>#REF!</f>
        <v>#REF!</v>
      </c>
      <c r="AF123" s="11" t="e">
        <f t="shared" si="13"/>
        <v>#REF!</v>
      </c>
      <c r="AG123" s="11"/>
      <c r="AH123" s="11" t="e">
        <f>#REF!</f>
        <v>#REF!</v>
      </c>
      <c r="AI123" s="11" t="e">
        <f>#REF!</f>
        <v>#REF!</v>
      </c>
      <c r="AJ123" s="11"/>
      <c r="AK123" s="11" t="e">
        <f t="shared" si="14"/>
        <v>#REF!</v>
      </c>
      <c r="AL123" s="27" t="e">
        <f t="shared" si="11"/>
        <v>#REF!</v>
      </c>
    </row>
    <row r="124" spans="1:40" x14ac:dyDescent="0.2">
      <c r="A124" s="5" t="s">
        <v>209</v>
      </c>
      <c r="B124" s="5" t="s">
        <v>210</v>
      </c>
      <c r="C124" s="11">
        <f>COCC!E115</f>
        <v>0</v>
      </c>
      <c r="D124" s="11">
        <f>PHM!E115</f>
        <v>0</v>
      </c>
      <c r="E124" s="11"/>
      <c r="F124" s="11" t="e">
        <f>#REF!</f>
        <v>#REF!</v>
      </c>
      <c r="G124" s="11" t="e">
        <f>#REF!</f>
        <v>#REF!</v>
      </c>
      <c r="H124" s="11" t="e">
        <f>#REF!</f>
        <v>#REF!</v>
      </c>
      <c r="I124" s="11" t="e">
        <f>#REF!</f>
        <v>#REF!</v>
      </c>
      <c r="J124" s="11" t="e">
        <f>#REF!</f>
        <v>#REF!</v>
      </c>
      <c r="K124" s="11" t="e">
        <f>#REF!</f>
        <v>#REF!</v>
      </c>
      <c r="L124" s="11" t="e">
        <f>#REF!</f>
        <v>#REF!</v>
      </c>
      <c r="M124" s="11"/>
      <c r="N124" s="11" t="e">
        <f>SUM(F124:L124)</f>
        <v>#REF!</v>
      </c>
      <c r="O124" s="11" t="e">
        <f>#REF!</f>
        <v>#REF!</v>
      </c>
      <c r="P124" s="11" t="e">
        <f>#REF!</f>
        <v>#REF!</v>
      </c>
      <c r="Q124" s="11" t="e">
        <f>#REF!</f>
        <v>#REF!</v>
      </c>
      <c r="R124" s="11" t="e">
        <f>#REF!</f>
        <v>#REF!</v>
      </c>
      <c r="S124" s="11" t="e">
        <f t="shared" si="15"/>
        <v>#REF!</v>
      </c>
      <c r="T124" s="11"/>
      <c r="U124" s="11" t="e">
        <f>#REF!</f>
        <v>#REF!</v>
      </c>
      <c r="V124" s="11" t="e">
        <f>#REF!</f>
        <v>#REF!</v>
      </c>
      <c r="W124" s="11">
        <v>0</v>
      </c>
      <c r="X124" s="11" t="e">
        <f>#REF!</f>
        <v>#REF!</v>
      </c>
      <c r="Y124" s="11">
        <v>0</v>
      </c>
      <c r="Z124" s="11" t="e">
        <f t="shared" si="12"/>
        <v>#REF!</v>
      </c>
      <c r="AA124" s="11"/>
      <c r="AB124" s="11" t="e">
        <f>#REF!</f>
        <v>#REF!</v>
      </c>
      <c r="AC124" s="11" t="e">
        <f>#REF!</f>
        <v>#REF!</v>
      </c>
      <c r="AD124" s="11" t="e">
        <f>#REF!</f>
        <v>#REF!</v>
      </c>
      <c r="AE124" s="11" t="e">
        <f>#REF!</f>
        <v>#REF!</v>
      </c>
      <c r="AF124" s="11" t="e">
        <f t="shared" si="13"/>
        <v>#REF!</v>
      </c>
      <c r="AG124" s="11"/>
      <c r="AH124" s="11" t="e">
        <f>#REF!</f>
        <v>#REF!</v>
      </c>
      <c r="AI124" s="11" t="e">
        <f>#REF!</f>
        <v>#REF!</v>
      </c>
      <c r="AJ124" s="11"/>
      <c r="AK124" s="11" t="e">
        <f>SUM(AH124:AJ124)</f>
        <v>#REF!</v>
      </c>
      <c r="AL124" s="27" t="e">
        <f t="shared" si="11"/>
        <v>#REF!</v>
      </c>
    </row>
    <row r="125" spans="1:40" x14ac:dyDescent="0.2">
      <c r="A125" s="5" t="s">
        <v>211</v>
      </c>
      <c r="B125" s="5" t="s">
        <v>212</v>
      </c>
      <c r="C125" s="31">
        <f>COCC!E116</f>
        <v>0</v>
      </c>
      <c r="D125" s="31">
        <f>PHM!E116</f>
        <v>0</v>
      </c>
      <c r="E125" s="31"/>
      <c r="F125" s="31" t="e">
        <f>#REF!</f>
        <v>#REF!</v>
      </c>
      <c r="G125" s="31" t="e">
        <f>#REF!</f>
        <v>#REF!</v>
      </c>
      <c r="H125" s="31" t="e">
        <f>#REF!</f>
        <v>#REF!</v>
      </c>
      <c r="I125" s="31" t="e">
        <f>#REF!</f>
        <v>#REF!</v>
      </c>
      <c r="J125" s="31" t="e">
        <f>#REF!</f>
        <v>#REF!</v>
      </c>
      <c r="K125" s="31" t="e">
        <f>#REF!</f>
        <v>#REF!</v>
      </c>
      <c r="L125" s="31" t="e">
        <f>#REF!</f>
        <v>#REF!</v>
      </c>
      <c r="M125" s="31"/>
      <c r="N125" s="31" t="e">
        <f>SUM(F125:M125)</f>
        <v>#REF!</v>
      </c>
      <c r="O125" s="31" t="e">
        <f>#REF!</f>
        <v>#REF!</v>
      </c>
      <c r="P125" s="31" t="e">
        <f>#REF!</f>
        <v>#REF!</v>
      </c>
      <c r="Q125" s="31" t="e">
        <f>#REF!</f>
        <v>#REF!</v>
      </c>
      <c r="R125" s="31" t="e">
        <f>#REF!</f>
        <v>#REF!</v>
      </c>
      <c r="S125" s="31" t="e">
        <f t="shared" si="15"/>
        <v>#REF!</v>
      </c>
      <c r="T125" s="31"/>
      <c r="U125" s="31" t="e">
        <f>#REF!</f>
        <v>#REF!</v>
      </c>
      <c r="V125" s="31" t="e">
        <f>#REF!</f>
        <v>#REF!</v>
      </c>
      <c r="W125" s="31">
        <v>0</v>
      </c>
      <c r="X125" s="31" t="e">
        <f>#REF!</f>
        <v>#REF!</v>
      </c>
      <c r="Y125" s="31">
        <v>0</v>
      </c>
      <c r="Z125" s="31" t="e">
        <f t="shared" si="12"/>
        <v>#REF!</v>
      </c>
      <c r="AA125" s="31"/>
      <c r="AB125" s="31" t="e">
        <f>#REF!</f>
        <v>#REF!</v>
      </c>
      <c r="AC125" s="31" t="e">
        <f>#REF!</f>
        <v>#REF!</v>
      </c>
      <c r="AD125" s="31" t="e">
        <f>#REF!</f>
        <v>#REF!</v>
      </c>
      <c r="AE125" s="31" t="e">
        <f>#REF!</f>
        <v>#REF!</v>
      </c>
      <c r="AF125" s="31" t="e">
        <f t="shared" si="13"/>
        <v>#REF!</v>
      </c>
      <c r="AG125" s="31"/>
      <c r="AH125" s="31" t="e">
        <f>#REF!</f>
        <v>#REF!</v>
      </c>
      <c r="AI125" s="31" t="e">
        <f>#REF!</f>
        <v>#REF!</v>
      </c>
      <c r="AJ125" s="31">
        <v>8013</v>
      </c>
      <c r="AK125" s="31" t="e">
        <f>SUM(AH125:AJ125)</f>
        <v>#REF!</v>
      </c>
      <c r="AL125" s="35" t="e">
        <f t="shared" si="11"/>
        <v>#REF!</v>
      </c>
      <c r="AM125" s="27" t="e">
        <f>SUM(AL124:AL125)</f>
        <v>#REF!</v>
      </c>
    </row>
    <row r="126" spans="1:40" s="16" customFormat="1" x14ac:dyDescent="0.2">
      <c r="A126" s="4" t="s">
        <v>213</v>
      </c>
      <c r="B126" s="4" t="s">
        <v>214</v>
      </c>
      <c r="C126" s="20">
        <f>COCC!E117</f>
        <v>0</v>
      </c>
      <c r="D126" s="20">
        <f>PHM!E117</f>
        <v>0</v>
      </c>
      <c r="E126" s="20"/>
      <c r="F126" s="20" t="e">
        <f>#REF!</f>
        <v>#REF!</v>
      </c>
      <c r="G126" s="20" t="e">
        <f>#REF!</f>
        <v>#REF!</v>
      </c>
      <c r="H126" s="20" t="e">
        <f>#REF!</f>
        <v>#REF!</v>
      </c>
      <c r="I126" s="20" t="e">
        <f>#REF!</f>
        <v>#REF!</v>
      </c>
      <c r="J126" s="20" t="e">
        <f>#REF!</f>
        <v>#REF!</v>
      </c>
      <c r="K126" s="20" t="e">
        <f>#REF!</f>
        <v>#REF!</v>
      </c>
      <c r="L126" s="20" t="e">
        <f>#REF!</f>
        <v>#REF!</v>
      </c>
      <c r="M126" s="20"/>
      <c r="N126" s="20" t="e">
        <f>SUM(F126:L126)</f>
        <v>#REF!</v>
      </c>
      <c r="O126" s="20" t="e">
        <f>SUM(O122:O125)</f>
        <v>#REF!</v>
      </c>
      <c r="P126" s="20" t="e">
        <f>SUM(P122:P125)</f>
        <v>#REF!</v>
      </c>
      <c r="Q126" s="20" t="e">
        <f>SUM(Q122:Q125)</f>
        <v>#REF!</v>
      </c>
      <c r="R126" s="20" t="e">
        <f>#REF!</f>
        <v>#REF!</v>
      </c>
      <c r="S126" s="11" t="e">
        <f>SUM(O126:R126)</f>
        <v>#REF!</v>
      </c>
      <c r="T126" s="11"/>
      <c r="U126" s="20" t="e">
        <f>#REF!</f>
        <v>#REF!</v>
      </c>
      <c r="V126" s="20" t="e">
        <f>#REF!</f>
        <v>#REF!</v>
      </c>
      <c r="W126" s="20">
        <v>0</v>
      </c>
      <c r="X126" s="20" t="e">
        <f>#REF!</f>
        <v>#REF!</v>
      </c>
      <c r="Y126" s="20">
        <v>0</v>
      </c>
      <c r="Z126" s="11" t="e">
        <f t="shared" si="12"/>
        <v>#REF!</v>
      </c>
      <c r="AA126" s="20"/>
      <c r="AB126" s="20" t="e">
        <f>SUM(AB122:AB125)</f>
        <v>#REF!</v>
      </c>
      <c r="AC126" s="20" t="e">
        <f t="shared" ref="AC126:AE126" si="24">SUM(AC122:AC125)</f>
        <v>#REF!</v>
      </c>
      <c r="AD126" s="20" t="e">
        <f t="shared" si="24"/>
        <v>#REF!</v>
      </c>
      <c r="AE126" s="20" t="e">
        <f t="shared" si="24"/>
        <v>#REF!</v>
      </c>
      <c r="AF126" s="11" t="e">
        <f t="shared" si="13"/>
        <v>#REF!</v>
      </c>
      <c r="AG126" s="11"/>
      <c r="AH126" s="20" t="e">
        <f>#REF!</f>
        <v>#REF!</v>
      </c>
      <c r="AI126" s="20" t="e">
        <f>#REF!</f>
        <v>#REF!</v>
      </c>
      <c r="AJ126" s="20">
        <f>SUM(AJ124:AJ125)</f>
        <v>8013</v>
      </c>
      <c r="AK126" s="11" t="e">
        <f t="shared" si="14"/>
        <v>#REF!</v>
      </c>
      <c r="AL126" s="27" t="e">
        <f t="shared" si="11"/>
        <v>#REF!</v>
      </c>
      <c r="AM126" s="30" t="e">
        <f>AL126-AM125</f>
        <v>#REF!</v>
      </c>
      <c r="AN126" s="30" t="e">
        <f>SUM(AL124:AL125)</f>
        <v>#REF!</v>
      </c>
    </row>
    <row r="127" spans="1:40" x14ac:dyDescent="0.2">
      <c r="A127" s="6"/>
      <c r="B127" s="6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1" t="e">
        <f>SUM(S124:S125)</f>
        <v>#REF!</v>
      </c>
      <c r="T127" s="11"/>
      <c r="U127" s="10"/>
      <c r="V127" s="10"/>
      <c r="W127" s="10">
        <v>0</v>
      </c>
      <c r="X127" s="10"/>
      <c r="Y127" s="10"/>
      <c r="Z127" s="11" t="e">
        <f>SUM(Z125)</f>
        <v>#REF!</v>
      </c>
      <c r="AA127" s="10"/>
      <c r="AB127" s="10"/>
      <c r="AC127" s="10"/>
      <c r="AD127" s="10"/>
      <c r="AE127" s="10"/>
      <c r="AF127" s="11" t="e">
        <f>SUM(AF124:AF125)</f>
        <v>#REF!</v>
      </c>
      <c r="AG127" s="10"/>
      <c r="AH127" s="10"/>
      <c r="AI127" s="10"/>
      <c r="AJ127" s="10"/>
      <c r="AK127" s="11" t="e">
        <f>SUM(AK124:AK125)</f>
        <v>#REF!</v>
      </c>
      <c r="AL127" s="27" t="s">
        <v>724</v>
      </c>
    </row>
    <row r="128" spans="1:40" x14ac:dyDescent="0.2">
      <c r="A128" s="4" t="s">
        <v>215</v>
      </c>
      <c r="B128" s="4" t="s">
        <v>216</v>
      </c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11" t="s">
        <v>724</v>
      </c>
      <c r="T128" s="11"/>
      <c r="U128" s="9"/>
      <c r="V128" s="9"/>
      <c r="W128" s="9"/>
      <c r="X128" s="9"/>
      <c r="Y128" s="9"/>
      <c r="Z128" s="11" t="s">
        <v>724</v>
      </c>
      <c r="AA128" s="9"/>
      <c r="AB128" s="9"/>
      <c r="AC128" s="9"/>
      <c r="AD128" s="9"/>
      <c r="AE128" s="9"/>
      <c r="AF128" s="11" t="s">
        <v>724</v>
      </c>
      <c r="AG128" s="9"/>
      <c r="AH128" s="9"/>
      <c r="AI128" s="9"/>
      <c r="AJ128" s="9"/>
      <c r="AK128" s="11" t="s">
        <v>724</v>
      </c>
      <c r="AL128" s="27" t="s">
        <v>724</v>
      </c>
    </row>
    <row r="129" spans="1:40" x14ac:dyDescent="0.2">
      <c r="A129" s="5" t="s">
        <v>217</v>
      </c>
      <c r="B129" s="5" t="s">
        <v>218</v>
      </c>
      <c r="C129" s="11">
        <f>COCC!E120</f>
        <v>0</v>
      </c>
      <c r="D129" s="11">
        <f>PHM!E120</f>
        <v>0</v>
      </c>
      <c r="E129" s="11"/>
      <c r="F129" s="11" t="e">
        <f>#REF!</f>
        <v>#REF!</v>
      </c>
      <c r="G129" s="11" t="e">
        <f>#REF!</f>
        <v>#REF!</v>
      </c>
      <c r="H129" s="11" t="e">
        <f>#REF!</f>
        <v>#REF!</v>
      </c>
      <c r="I129" s="11" t="e">
        <f>#REF!</f>
        <v>#REF!</v>
      </c>
      <c r="J129" s="11" t="e">
        <f>#REF!</f>
        <v>#REF!</v>
      </c>
      <c r="K129" s="11" t="e">
        <f>#REF!</f>
        <v>#REF!</v>
      </c>
      <c r="L129" s="11" t="e">
        <f>#REF!</f>
        <v>#REF!</v>
      </c>
      <c r="M129" s="11"/>
      <c r="N129" s="24" t="e">
        <f>SUM(F129:M129)</f>
        <v>#REF!</v>
      </c>
      <c r="O129" s="11" t="e">
        <f>#REF!</f>
        <v>#REF!</v>
      </c>
      <c r="P129" s="11" t="e">
        <f>#REF!</f>
        <v>#REF!</v>
      </c>
      <c r="Q129" s="11" t="e">
        <f>#REF!</f>
        <v>#REF!</v>
      </c>
      <c r="R129" s="11" t="e">
        <f>#REF!</f>
        <v>#REF!</v>
      </c>
      <c r="S129" s="11" t="e">
        <f t="shared" si="15"/>
        <v>#REF!</v>
      </c>
      <c r="T129" s="11"/>
      <c r="U129" s="11" t="e">
        <f>#REF!</f>
        <v>#REF!</v>
      </c>
      <c r="V129" s="11" t="e">
        <f>#REF!</f>
        <v>#REF!</v>
      </c>
      <c r="W129" s="11">
        <v>0</v>
      </c>
      <c r="X129" s="11" t="e">
        <f>#REF!</f>
        <v>#REF!</v>
      </c>
      <c r="Y129" s="11">
        <v>0</v>
      </c>
      <c r="Z129" s="11" t="e">
        <f t="shared" si="12"/>
        <v>#REF!</v>
      </c>
      <c r="AA129" s="11"/>
      <c r="AB129" s="11" t="e">
        <f>#REF!</f>
        <v>#REF!</v>
      </c>
      <c r="AC129" s="11" t="e">
        <f>#REF!</f>
        <v>#REF!</v>
      </c>
      <c r="AD129" s="11" t="e">
        <f>#REF!</f>
        <v>#REF!</v>
      </c>
      <c r="AE129" s="11" t="e">
        <f>#REF!</f>
        <v>#REF!</v>
      </c>
      <c r="AF129" s="11" t="e">
        <f t="shared" si="13"/>
        <v>#REF!</v>
      </c>
      <c r="AG129" s="11"/>
      <c r="AH129" s="11" t="e">
        <f>#REF!</f>
        <v>#REF!</v>
      </c>
      <c r="AI129" s="11" t="e">
        <f>#REF!</f>
        <v>#REF!</v>
      </c>
      <c r="AJ129" s="11">
        <v>2640</v>
      </c>
      <c r="AK129" s="11" t="e">
        <f>SUM(AH129:AJ129)</f>
        <v>#REF!</v>
      </c>
      <c r="AL129" s="27" t="e">
        <f t="shared" si="11"/>
        <v>#REF!</v>
      </c>
    </row>
    <row r="130" spans="1:40" x14ac:dyDescent="0.2">
      <c r="A130" s="5" t="s">
        <v>219</v>
      </c>
      <c r="B130" s="5" t="s">
        <v>220</v>
      </c>
      <c r="C130" s="11">
        <f>COCC!E121</f>
        <v>0</v>
      </c>
      <c r="D130" s="11">
        <f>PHM!E121</f>
        <v>0</v>
      </c>
      <c r="E130" s="11"/>
      <c r="F130" s="11" t="e">
        <f>#REF!</f>
        <v>#REF!</v>
      </c>
      <c r="G130" s="11" t="e">
        <f>#REF!</f>
        <v>#REF!</v>
      </c>
      <c r="H130" s="11" t="e">
        <f>#REF!</f>
        <v>#REF!</v>
      </c>
      <c r="I130" s="11" t="e">
        <f>#REF!</f>
        <v>#REF!</v>
      </c>
      <c r="J130" s="11" t="e">
        <f>#REF!</f>
        <v>#REF!</v>
      </c>
      <c r="K130" s="11" t="e">
        <f>#REF!</f>
        <v>#REF!</v>
      </c>
      <c r="L130" s="11" t="e">
        <f>#REF!</f>
        <v>#REF!</v>
      </c>
      <c r="M130" s="11"/>
      <c r="N130" s="24" t="e">
        <f t="shared" ref="N130:N138" si="25">SUM(F130:M130)</f>
        <v>#REF!</v>
      </c>
      <c r="O130" s="11" t="e">
        <f>#REF!</f>
        <v>#REF!</v>
      </c>
      <c r="P130" s="11" t="e">
        <f>#REF!</f>
        <v>#REF!</v>
      </c>
      <c r="Q130" s="11" t="e">
        <f>#REF!</f>
        <v>#REF!</v>
      </c>
      <c r="R130" s="11" t="e">
        <f>#REF!</f>
        <v>#REF!</v>
      </c>
      <c r="S130" s="11" t="e">
        <f t="shared" si="15"/>
        <v>#REF!</v>
      </c>
      <c r="T130" s="11"/>
      <c r="U130" s="11" t="e">
        <f>#REF!</f>
        <v>#REF!</v>
      </c>
      <c r="V130" s="11" t="e">
        <f>#REF!</f>
        <v>#REF!</v>
      </c>
      <c r="W130" s="11">
        <v>0</v>
      </c>
      <c r="X130" s="11" t="e">
        <f>#REF!</f>
        <v>#REF!</v>
      </c>
      <c r="Y130" s="11">
        <v>0</v>
      </c>
      <c r="Z130" s="11" t="e">
        <f t="shared" si="12"/>
        <v>#REF!</v>
      </c>
      <c r="AA130" s="11"/>
      <c r="AB130" s="11" t="e">
        <f>#REF!</f>
        <v>#REF!</v>
      </c>
      <c r="AC130" s="11" t="e">
        <f>#REF!</f>
        <v>#REF!</v>
      </c>
      <c r="AD130" s="11" t="e">
        <f>#REF!</f>
        <v>#REF!</v>
      </c>
      <c r="AE130" s="11" t="e">
        <f>#REF!</f>
        <v>#REF!</v>
      </c>
      <c r="AF130" s="11" t="e">
        <f t="shared" si="13"/>
        <v>#REF!</v>
      </c>
      <c r="AG130" s="11"/>
      <c r="AH130" s="11" t="e">
        <f>#REF!</f>
        <v>#REF!</v>
      </c>
      <c r="AI130" s="11" t="e">
        <f>#REF!</f>
        <v>#REF!</v>
      </c>
      <c r="AJ130" s="11">
        <v>250</v>
      </c>
      <c r="AK130" s="11" t="e">
        <f t="shared" ref="AK130:AK138" si="26">SUM(AH130:AJ130)</f>
        <v>#REF!</v>
      </c>
      <c r="AL130" s="27" t="e">
        <f t="shared" si="11"/>
        <v>#REF!</v>
      </c>
    </row>
    <row r="131" spans="1:40" hidden="1" x14ac:dyDescent="0.2">
      <c r="A131" s="5" t="s">
        <v>221</v>
      </c>
      <c r="B131" s="5" t="s">
        <v>222</v>
      </c>
      <c r="C131" s="11">
        <f>COCC!E122</f>
        <v>0</v>
      </c>
      <c r="D131" s="11">
        <f>PHM!E122</f>
        <v>0</v>
      </c>
      <c r="E131" s="11"/>
      <c r="F131" s="11" t="e">
        <f>#REF!</f>
        <v>#REF!</v>
      </c>
      <c r="G131" s="11" t="e">
        <f>#REF!</f>
        <v>#REF!</v>
      </c>
      <c r="H131" s="11" t="e">
        <f>#REF!</f>
        <v>#REF!</v>
      </c>
      <c r="I131" s="11" t="e">
        <f>#REF!</f>
        <v>#REF!</v>
      </c>
      <c r="J131" s="11" t="e">
        <f>#REF!</f>
        <v>#REF!</v>
      </c>
      <c r="K131" s="11" t="e">
        <f>#REF!</f>
        <v>#REF!</v>
      </c>
      <c r="L131" s="11" t="e">
        <f>#REF!</f>
        <v>#REF!</v>
      </c>
      <c r="M131" s="11"/>
      <c r="N131" s="24" t="e">
        <f t="shared" si="25"/>
        <v>#REF!</v>
      </c>
      <c r="O131" s="11" t="e">
        <f>#REF!</f>
        <v>#REF!</v>
      </c>
      <c r="P131" s="11" t="e">
        <f>#REF!</f>
        <v>#REF!</v>
      </c>
      <c r="Q131" s="11" t="e">
        <f>#REF!</f>
        <v>#REF!</v>
      </c>
      <c r="R131" s="11" t="e">
        <f>#REF!</f>
        <v>#REF!</v>
      </c>
      <c r="S131" s="11" t="e">
        <f t="shared" si="15"/>
        <v>#REF!</v>
      </c>
      <c r="T131" s="11"/>
      <c r="U131" s="11" t="e">
        <f>#REF!</f>
        <v>#REF!</v>
      </c>
      <c r="V131" s="11" t="e">
        <f>#REF!</f>
        <v>#REF!</v>
      </c>
      <c r="W131" s="11">
        <v>0</v>
      </c>
      <c r="X131" s="11" t="e">
        <f>#REF!</f>
        <v>#REF!</v>
      </c>
      <c r="Y131" s="11"/>
      <c r="Z131" s="11" t="e">
        <f t="shared" si="12"/>
        <v>#REF!</v>
      </c>
      <c r="AA131" s="11"/>
      <c r="AB131" s="11" t="e">
        <f>#REF!</f>
        <v>#REF!</v>
      </c>
      <c r="AC131" s="11" t="e">
        <f>#REF!</f>
        <v>#REF!</v>
      </c>
      <c r="AD131" s="11" t="e">
        <f>#REF!</f>
        <v>#REF!</v>
      </c>
      <c r="AE131" s="11" t="e">
        <f>#REF!</f>
        <v>#REF!</v>
      </c>
      <c r="AF131" s="11" t="e">
        <f t="shared" si="13"/>
        <v>#REF!</v>
      </c>
      <c r="AG131" s="11"/>
      <c r="AH131" s="11" t="e">
        <f>#REF!</f>
        <v>#REF!</v>
      </c>
      <c r="AI131" s="11" t="e">
        <f>#REF!</f>
        <v>#REF!</v>
      </c>
      <c r="AJ131" s="11"/>
      <c r="AK131" s="11" t="e">
        <f t="shared" si="26"/>
        <v>#REF!</v>
      </c>
      <c r="AL131" s="27" t="e">
        <f t="shared" si="11"/>
        <v>#REF!</v>
      </c>
    </row>
    <row r="132" spans="1:40" x14ac:dyDescent="0.2">
      <c r="A132" s="5" t="s">
        <v>223</v>
      </c>
      <c r="B132" s="5" t="s">
        <v>224</v>
      </c>
      <c r="C132" s="11">
        <f>COCC!E123</f>
        <v>0</v>
      </c>
      <c r="D132" s="11">
        <f>PHM!E123</f>
        <v>0</v>
      </c>
      <c r="E132" s="11"/>
      <c r="F132" s="11" t="e">
        <f>#REF!</f>
        <v>#REF!</v>
      </c>
      <c r="G132" s="11" t="e">
        <f>#REF!</f>
        <v>#REF!</v>
      </c>
      <c r="H132" s="11" t="e">
        <f>#REF!</f>
        <v>#REF!</v>
      </c>
      <c r="I132" s="11" t="e">
        <f>#REF!</f>
        <v>#REF!</v>
      </c>
      <c r="J132" s="11" t="e">
        <f>#REF!</f>
        <v>#REF!</v>
      </c>
      <c r="K132" s="11" t="e">
        <f>#REF!</f>
        <v>#REF!</v>
      </c>
      <c r="L132" s="11" t="e">
        <f>#REF!</f>
        <v>#REF!</v>
      </c>
      <c r="M132" s="11"/>
      <c r="N132" s="24" t="e">
        <f t="shared" si="25"/>
        <v>#REF!</v>
      </c>
      <c r="O132" s="11" t="e">
        <f>#REF!</f>
        <v>#REF!</v>
      </c>
      <c r="P132" s="11" t="e">
        <f>#REF!</f>
        <v>#REF!</v>
      </c>
      <c r="Q132" s="11" t="e">
        <f>#REF!</f>
        <v>#REF!</v>
      </c>
      <c r="R132" s="11" t="e">
        <f>#REF!</f>
        <v>#REF!</v>
      </c>
      <c r="S132" s="11" t="e">
        <f t="shared" si="15"/>
        <v>#REF!</v>
      </c>
      <c r="T132" s="11"/>
      <c r="U132" s="11" t="e">
        <f>#REF!</f>
        <v>#REF!</v>
      </c>
      <c r="V132" s="11" t="e">
        <f>#REF!</f>
        <v>#REF!</v>
      </c>
      <c r="W132" s="11">
        <v>0</v>
      </c>
      <c r="X132" s="11" t="e">
        <f>#REF!</f>
        <v>#REF!</v>
      </c>
      <c r="Y132" s="11">
        <v>0</v>
      </c>
      <c r="Z132" s="11" t="e">
        <f t="shared" si="12"/>
        <v>#REF!</v>
      </c>
      <c r="AA132" s="11"/>
      <c r="AB132" s="11" t="e">
        <f>#REF!</f>
        <v>#REF!</v>
      </c>
      <c r="AC132" s="11" t="e">
        <f>#REF!</f>
        <v>#REF!</v>
      </c>
      <c r="AD132" s="11" t="e">
        <f>#REF!</f>
        <v>#REF!</v>
      </c>
      <c r="AE132" s="11" t="e">
        <f>#REF!</f>
        <v>#REF!</v>
      </c>
      <c r="AF132" s="11" t="e">
        <f t="shared" si="13"/>
        <v>#REF!</v>
      </c>
      <c r="AG132" s="11"/>
      <c r="AH132" s="11" t="e">
        <f>#REF!</f>
        <v>#REF!</v>
      </c>
      <c r="AI132" s="11" t="e">
        <f>#REF!</f>
        <v>#REF!</v>
      </c>
      <c r="AJ132" s="11">
        <v>19500</v>
      </c>
      <c r="AK132" s="11" t="e">
        <f t="shared" si="26"/>
        <v>#REF!</v>
      </c>
      <c r="AL132" s="27" t="e">
        <f t="shared" si="11"/>
        <v>#REF!</v>
      </c>
    </row>
    <row r="133" spans="1:40" x14ac:dyDescent="0.2">
      <c r="A133" s="5" t="s">
        <v>225</v>
      </c>
      <c r="B133" s="5" t="s">
        <v>226</v>
      </c>
      <c r="C133" s="11">
        <f>COCC!E124</f>
        <v>0</v>
      </c>
      <c r="D133" s="11">
        <f>PHM!E124</f>
        <v>0</v>
      </c>
      <c r="E133" s="11"/>
      <c r="F133" s="11" t="e">
        <f>#REF!</f>
        <v>#REF!</v>
      </c>
      <c r="G133" s="11" t="e">
        <f>#REF!</f>
        <v>#REF!</v>
      </c>
      <c r="H133" s="11" t="e">
        <f>#REF!</f>
        <v>#REF!</v>
      </c>
      <c r="I133" s="11" t="e">
        <f>#REF!</f>
        <v>#REF!</v>
      </c>
      <c r="J133" s="11" t="e">
        <f>#REF!</f>
        <v>#REF!</v>
      </c>
      <c r="K133" s="11" t="e">
        <f>#REF!</f>
        <v>#REF!</v>
      </c>
      <c r="L133" s="11" t="e">
        <f>#REF!</f>
        <v>#REF!</v>
      </c>
      <c r="M133" s="11"/>
      <c r="N133" s="24" t="e">
        <f t="shared" si="25"/>
        <v>#REF!</v>
      </c>
      <c r="O133" s="11" t="e">
        <f>#REF!</f>
        <v>#REF!</v>
      </c>
      <c r="P133" s="11" t="e">
        <f>#REF!</f>
        <v>#REF!</v>
      </c>
      <c r="Q133" s="11" t="e">
        <f>#REF!</f>
        <v>#REF!</v>
      </c>
      <c r="R133" s="11" t="e">
        <f>#REF!</f>
        <v>#REF!</v>
      </c>
      <c r="S133" s="11" t="e">
        <f t="shared" si="15"/>
        <v>#REF!</v>
      </c>
      <c r="T133" s="11"/>
      <c r="U133" s="11" t="e">
        <f>#REF!</f>
        <v>#REF!</v>
      </c>
      <c r="V133" s="11" t="e">
        <f>#REF!</f>
        <v>#REF!</v>
      </c>
      <c r="W133" s="11">
        <v>0</v>
      </c>
      <c r="X133" s="11" t="e">
        <f>#REF!</f>
        <v>#REF!</v>
      </c>
      <c r="Y133" s="11">
        <v>0</v>
      </c>
      <c r="Z133" s="11" t="e">
        <f t="shared" si="12"/>
        <v>#REF!</v>
      </c>
      <c r="AA133" s="11"/>
      <c r="AB133" s="11" t="e">
        <f>#REF!</f>
        <v>#REF!</v>
      </c>
      <c r="AC133" s="11" t="e">
        <f>#REF!</f>
        <v>#REF!</v>
      </c>
      <c r="AD133" s="11" t="e">
        <f>#REF!</f>
        <v>#REF!</v>
      </c>
      <c r="AE133" s="11" t="e">
        <f>#REF!</f>
        <v>#REF!</v>
      </c>
      <c r="AF133" s="11" t="e">
        <f t="shared" si="13"/>
        <v>#REF!</v>
      </c>
      <c r="AG133" s="11"/>
      <c r="AH133" s="11" t="e">
        <f>#REF!</f>
        <v>#REF!</v>
      </c>
      <c r="AI133" s="11" t="e">
        <f>#REF!</f>
        <v>#REF!</v>
      </c>
      <c r="AJ133" s="11">
        <v>0</v>
      </c>
      <c r="AK133" s="11" t="e">
        <f t="shared" si="26"/>
        <v>#REF!</v>
      </c>
      <c r="AL133" s="27" t="e">
        <f t="shared" si="11"/>
        <v>#REF!</v>
      </c>
    </row>
    <row r="134" spans="1:40" x14ac:dyDescent="0.2">
      <c r="A134" s="5" t="s">
        <v>227</v>
      </c>
      <c r="B134" s="5" t="s">
        <v>228</v>
      </c>
      <c r="C134" s="11">
        <f>COCC!E125</f>
        <v>0</v>
      </c>
      <c r="D134" s="11">
        <f>PHM!E125</f>
        <v>0</v>
      </c>
      <c r="E134" s="11"/>
      <c r="F134" s="11" t="e">
        <f>#REF!</f>
        <v>#REF!</v>
      </c>
      <c r="G134" s="11" t="e">
        <f>#REF!</f>
        <v>#REF!</v>
      </c>
      <c r="H134" s="11" t="e">
        <f>#REF!</f>
        <v>#REF!</v>
      </c>
      <c r="I134" s="11" t="e">
        <f>#REF!</f>
        <v>#REF!</v>
      </c>
      <c r="J134" s="11" t="e">
        <f>#REF!</f>
        <v>#REF!</v>
      </c>
      <c r="K134" s="11" t="e">
        <f>#REF!</f>
        <v>#REF!</v>
      </c>
      <c r="L134" s="11" t="e">
        <f>#REF!</f>
        <v>#REF!</v>
      </c>
      <c r="M134" s="11"/>
      <c r="N134" s="24" t="e">
        <f t="shared" si="25"/>
        <v>#REF!</v>
      </c>
      <c r="O134" s="11" t="e">
        <f>#REF!</f>
        <v>#REF!</v>
      </c>
      <c r="P134" s="11" t="e">
        <f>#REF!</f>
        <v>#REF!</v>
      </c>
      <c r="Q134" s="11" t="e">
        <f>#REF!</f>
        <v>#REF!</v>
      </c>
      <c r="R134" s="11" t="e">
        <f>#REF!</f>
        <v>#REF!</v>
      </c>
      <c r="S134" s="11" t="e">
        <f t="shared" si="15"/>
        <v>#REF!</v>
      </c>
      <c r="T134" s="11"/>
      <c r="U134" s="11" t="e">
        <f>#REF!</f>
        <v>#REF!</v>
      </c>
      <c r="V134" s="11" t="e">
        <f>#REF!</f>
        <v>#REF!</v>
      </c>
      <c r="W134" s="11">
        <v>0</v>
      </c>
      <c r="X134" s="11" t="e">
        <f>#REF!</f>
        <v>#REF!</v>
      </c>
      <c r="Y134" s="11">
        <v>0</v>
      </c>
      <c r="Z134" s="11" t="e">
        <f t="shared" si="12"/>
        <v>#REF!</v>
      </c>
      <c r="AA134" s="11"/>
      <c r="AB134" s="11" t="e">
        <f>#REF!</f>
        <v>#REF!</v>
      </c>
      <c r="AC134" s="11" t="e">
        <f>#REF!</f>
        <v>#REF!</v>
      </c>
      <c r="AD134" s="11" t="e">
        <f>#REF!</f>
        <v>#REF!</v>
      </c>
      <c r="AE134" s="11" t="e">
        <f>#REF!</f>
        <v>#REF!</v>
      </c>
      <c r="AF134" s="11" t="e">
        <f t="shared" si="13"/>
        <v>#REF!</v>
      </c>
      <c r="AG134" s="11"/>
      <c r="AH134" s="11" t="e">
        <f>#REF!</f>
        <v>#REF!</v>
      </c>
      <c r="AI134" s="11" t="e">
        <f>#REF!</f>
        <v>#REF!</v>
      </c>
      <c r="AJ134" s="11">
        <v>0</v>
      </c>
      <c r="AK134" s="11" t="e">
        <f t="shared" si="26"/>
        <v>#REF!</v>
      </c>
      <c r="AL134" s="27" t="e">
        <f t="shared" si="11"/>
        <v>#REF!</v>
      </c>
    </row>
    <row r="135" spans="1:40" x14ac:dyDescent="0.2">
      <c r="A135" s="5"/>
      <c r="B135" s="5" t="s">
        <v>338</v>
      </c>
      <c r="C135" s="11"/>
      <c r="D135" s="11"/>
      <c r="E135" s="11"/>
      <c r="F135" s="11" t="e">
        <f>#REF!</f>
        <v>#REF!</v>
      </c>
      <c r="G135" s="11"/>
      <c r="H135" s="11"/>
      <c r="I135" s="11"/>
      <c r="J135" s="11"/>
      <c r="K135" s="11"/>
      <c r="L135" s="11"/>
      <c r="M135" s="11"/>
      <c r="N135" s="24" t="e">
        <f t="shared" si="25"/>
        <v>#REF!</v>
      </c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27"/>
    </row>
    <row r="136" spans="1:40" x14ac:dyDescent="0.2">
      <c r="A136" s="5" t="s">
        <v>229</v>
      </c>
      <c r="B136" s="5" t="s">
        <v>230</v>
      </c>
      <c r="C136" s="11">
        <f>COCC!E126</f>
        <v>0</v>
      </c>
      <c r="D136" s="11">
        <f>PHM!E126</f>
        <v>0</v>
      </c>
      <c r="E136" s="11"/>
      <c r="F136" s="11" t="e">
        <f>#REF!</f>
        <v>#REF!</v>
      </c>
      <c r="G136" s="11" t="e">
        <f>#REF!</f>
        <v>#REF!</v>
      </c>
      <c r="H136" s="11" t="e">
        <f>#REF!</f>
        <v>#REF!</v>
      </c>
      <c r="I136" s="11" t="e">
        <f>#REF!</f>
        <v>#REF!</v>
      </c>
      <c r="J136" s="11" t="e">
        <f>#REF!</f>
        <v>#REF!</v>
      </c>
      <c r="K136" s="11" t="e">
        <f>#REF!</f>
        <v>#REF!</v>
      </c>
      <c r="L136" s="11" t="e">
        <f>#REF!</f>
        <v>#REF!</v>
      </c>
      <c r="M136" s="11"/>
      <c r="N136" s="24" t="e">
        <f t="shared" si="25"/>
        <v>#REF!</v>
      </c>
      <c r="O136" s="11" t="e">
        <f>#REF!</f>
        <v>#REF!</v>
      </c>
      <c r="P136" s="11" t="e">
        <f>#REF!</f>
        <v>#REF!</v>
      </c>
      <c r="Q136" s="11" t="e">
        <f>#REF!</f>
        <v>#REF!</v>
      </c>
      <c r="R136" s="11" t="e">
        <f>#REF!</f>
        <v>#REF!</v>
      </c>
      <c r="S136" s="11" t="e">
        <f t="shared" si="15"/>
        <v>#REF!</v>
      </c>
      <c r="T136" s="11"/>
      <c r="U136" s="11" t="e">
        <f>#REF!</f>
        <v>#REF!</v>
      </c>
      <c r="V136" s="11" t="e">
        <f>#REF!</f>
        <v>#REF!</v>
      </c>
      <c r="W136" s="11">
        <v>0</v>
      </c>
      <c r="X136" s="11" t="e">
        <f>#REF!</f>
        <v>#REF!</v>
      </c>
      <c r="Y136" s="11">
        <v>0</v>
      </c>
      <c r="Z136" s="11" t="e">
        <f t="shared" si="12"/>
        <v>#REF!</v>
      </c>
      <c r="AA136" s="11"/>
      <c r="AB136" s="11" t="e">
        <f>#REF!</f>
        <v>#REF!</v>
      </c>
      <c r="AC136" s="11" t="e">
        <f>#REF!</f>
        <v>#REF!</v>
      </c>
      <c r="AD136" s="11" t="e">
        <f>#REF!</f>
        <v>#REF!</v>
      </c>
      <c r="AE136" s="11" t="e">
        <f>#REF!</f>
        <v>#REF!</v>
      </c>
      <c r="AF136" s="11" t="e">
        <f t="shared" si="13"/>
        <v>#REF!</v>
      </c>
      <c r="AG136" s="11"/>
      <c r="AH136" s="11" t="e">
        <f>#REF!</f>
        <v>#REF!</v>
      </c>
      <c r="AI136" s="11" t="e">
        <f>#REF!</f>
        <v>#REF!</v>
      </c>
      <c r="AJ136" s="11">
        <v>0</v>
      </c>
      <c r="AK136" s="11" t="e">
        <f t="shared" si="26"/>
        <v>#REF!</v>
      </c>
      <c r="AL136" s="27" t="e">
        <f t="shared" si="11"/>
        <v>#REF!</v>
      </c>
    </row>
    <row r="137" spans="1:40" x14ac:dyDescent="0.2">
      <c r="A137" s="5" t="s">
        <v>231</v>
      </c>
      <c r="B137" s="5" t="s">
        <v>232</v>
      </c>
      <c r="C137" s="11">
        <f>COCC!E127</f>
        <v>1417.7638000000006</v>
      </c>
      <c r="D137" s="11">
        <f>PHM!E127</f>
        <v>0</v>
      </c>
      <c r="E137" s="11"/>
      <c r="F137" s="11" t="e">
        <f>#REF!</f>
        <v>#REF!</v>
      </c>
      <c r="G137" s="11" t="e">
        <f>#REF!</f>
        <v>#REF!</v>
      </c>
      <c r="H137" s="11" t="e">
        <f>#REF!</f>
        <v>#REF!</v>
      </c>
      <c r="I137" s="11" t="e">
        <f>#REF!</f>
        <v>#REF!</v>
      </c>
      <c r="J137" s="11" t="e">
        <f>#REF!</f>
        <v>#REF!</v>
      </c>
      <c r="K137" s="11" t="e">
        <f>#REF!</f>
        <v>#REF!</v>
      </c>
      <c r="L137" s="11" t="e">
        <f>#REF!</f>
        <v>#REF!</v>
      </c>
      <c r="M137" s="11"/>
      <c r="N137" s="24" t="e">
        <f t="shared" si="25"/>
        <v>#REF!</v>
      </c>
      <c r="O137" s="11" t="e">
        <f>#REF!</f>
        <v>#REF!</v>
      </c>
      <c r="P137" s="11" t="e">
        <f>#REF!</f>
        <v>#REF!</v>
      </c>
      <c r="Q137" s="11" t="e">
        <f>#REF!</f>
        <v>#REF!</v>
      </c>
      <c r="R137" s="11" t="e">
        <f>#REF!</f>
        <v>#REF!</v>
      </c>
      <c r="S137" s="11" t="e">
        <f t="shared" si="15"/>
        <v>#REF!</v>
      </c>
      <c r="T137" s="11"/>
      <c r="U137" s="11" t="e">
        <f>#REF!</f>
        <v>#REF!</v>
      </c>
      <c r="V137" s="11" t="e">
        <f>#REF!</f>
        <v>#REF!</v>
      </c>
      <c r="W137" s="11">
        <v>0</v>
      </c>
      <c r="X137" s="11" t="e">
        <f>#REF!</f>
        <v>#REF!</v>
      </c>
      <c r="Y137" s="11">
        <v>0</v>
      </c>
      <c r="Z137" s="11" t="e">
        <f t="shared" si="12"/>
        <v>#REF!</v>
      </c>
      <c r="AA137" s="11"/>
      <c r="AB137" s="11" t="e">
        <f>#REF!</f>
        <v>#REF!</v>
      </c>
      <c r="AC137" s="11" t="e">
        <f>#REF!</f>
        <v>#REF!</v>
      </c>
      <c r="AD137" s="11" t="e">
        <f>#REF!</f>
        <v>#REF!</v>
      </c>
      <c r="AE137" s="11" t="e">
        <f>#REF!</f>
        <v>#REF!</v>
      </c>
      <c r="AF137" s="11" t="e">
        <f t="shared" si="13"/>
        <v>#REF!</v>
      </c>
      <c r="AG137" s="11"/>
      <c r="AH137" s="11" t="e">
        <f>#REF!</f>
        <v>#REF!</v>
      </c>
      <c r="AI137" s="11" t="e">
        <f>#REF!</f>
        <v>#REF!</v>
      </c>
      <c r="AJ137" s="11">
        <v>0</v>
      </c>
      <c r="AK137" s="11" t="e">
        <f t="shared" si="26"/>
        <v>#REF!</v>
      </c>
      <c r="AL137" s="27" t="e">
        <f t="shared" si="11"/>
        <v>#REF!</v>
      </c>
    </row>
    <row r="138" spans="1:40" x14ac:dyDescent="0.2">
      <c r="A138" s="5" t="s">
        <v>233</v>
      </c>
      <c r="B138" s="5" t="s">
        <v>234</v>
      </c>
      <c r="C138" s="31">
        <f>COCC!E128</f>
        <v>0</v>
      </c>
      <c r="D138" s="31">
        <f>PHM!E128</f>
        <v>0</v>
      </c>
      <c r="E138" s="31"/>
      <c r="F138" s="31" t="e">
        <f>#REF!</f>
        <v>#REF!</v>
      </c>
      <c r="G138" s="31" t="e">
        <f>#REF!</f>
        <v>#REF!</v>
      </c>
      <c r="H138" s="31" t="e">
        <f>#REF!</f>
        <v>#REF!</v>
      </c>
      <c r="I138" s="31" t="e">
        <f>#REF!</f>
        <v>#REF!</v>
      </c>
      <c r="J138" s="31" t="e">
        <f>#REF!</f>
        <v>#REF!</v>
      </c>
      <c r="K138" s="31" t="e">
        <f>#REF!</f>
        <v>#REF!</v>
      </c>
      <c r="L138" s="31" t="e">
        <f>#REF!</f>
        <v>#REF!</v>
      </c>
      <c r="M138" s="31"/>
      <c r="N138" s="31" t="e">
        <f t="shared" si="25"/>
        <v>#REF!</v>
      </c>
      <c r="O138" s="31" t="e">
        <f>#REF!</f>
        <v>#REF!</v>
      </c>
      <c r="P138" s="31" t="e">
        <f>#REF!</f>
        <v>#REF!</v>
      </c>
      <c r="Q138" s="31" t="e">
        <f>#REF!</f>
        <v>#REF!</v>
      </c>
      <c r="R138" s="31" t="e">
        <f>#REF!</f>
        <v>#REF!</v>
      </c>
      <c r="S138" s="31" t="e">
        <f t="shared" si="15"/>
        <v>#REF!</v>
      </c>
      <c r="T138" s="31"/>
      <c r="U138" s="31" t="e">
        <f>#REF!</f>
        <v>#REF!</v>
      </c>
      <c r="V138" s="31" t="e">
        <f>#REF!</f>
        <v>#REF!</v>
      </c>
      <c r="W138" s="31">
        <v>0</v>
      </c>
      <c r="X138" s="31" t="e">
        <f>#REF!</f>
        <v>#REF!</v>
      </c>
      <c r="Y138" s="31">
        <v>0</v>
      </c>
      <c r="Z138" s="31" t="e">
        <f t="shared" si="12"/>
        <v>#REF!</v>
      </c>
      <c r="AA138" s="31"/>
      <c r="AB138" s="31" t="e">
        <f>#REF!</f>
        <v>#REF!</v>
      </c>
      <c r="AC138" s="31" t="e">
        <f>#REF!</f>
        <v>#REF!</v>
      </c>
      <c r="AD138" s="31" t="e">
        <f>#REF!</f>
        <v>#REF!</v>
      </c>
      <c r="AE138" s="31" t="e">
        <f>#REF!</f>
        <v>#REF!</v>
      </c>
      <c r="AF138" s="31" t="e">
        <f t="shared" si="13"/>
        <v>#REF!</v>
      </c>
      <c r="AG138" s="31"/>
      <c r="AH138" s="31" t="e">
        <f>#REF!</f>
        <v>#REF!</v>
      </c>
      <c r="AI138" s="31" t="e">
        <f>#REF!</f>
        <v>#REF!</v>
      </c>
      <c r="AJ138" s="31">
        <v>5919</v>
      </c>
      <c r="AK138" s="31" t="e">
        <f t="shared" si="26"/>
        <v>#REF!</v>
      </c>
      <c r="AL138" s="35" t="e">
        <f t="shared" si="11"/>
        <v>#REF!</v>
      </c>
      <c r="AM138" s="27" t="e">
        <f>SUM(AL129:AL138)</f>
        <v>#REF!</v>
      </c>
      <c r="AN138" s="27" t="e">
        <f>SUM(AL129:AL138)</f>
        <v>#REF!</v>
      </c>
    </row>
    <row r="139" spans="1:40" s="16" customFormat="1" x14ac:dyDescent="0.2">
      <c r="A139" s="4" t="s">
        <v>235</v>
      </c>
      <c r="B139" s="4" t="s">
        <v>236</v>
      </c>
      <c r="C139" s="20">
        <f>COCC!E129</f>
        <v>1417.7638000000006</v>
      </c>
      <c r="D139" s="20">
        <f>PHM!E129</f>
        <v>0</v>
      </c>
      <c r="E139" s="20"/>
      <c r="F139" s="20" t="e">
        <f>SUM(F129:F138)</f>
        <v>#REF!</v>
      </c>
      <c r="G139" s="20" t="e">
        <f t="shared" ref="G139:L139" si="27">SUM(G129:G138)</f>
        <v>#REF!</v>
      </c>
      <c r="H139" s="20" t="e">
        <f t="shared" si="27"/>
        <v>#REF!</v>
      </c>
      <c r="I139" s="20" t="e">
        <f t="shared" si="27"/>
        <v>#REF!</v>
      </c>
      <c r="J139" s="20" t="e">
        <f t="shared" si="27"/>
        <v>#REF!</v>
      </c>
      <c r="K139" s="20" t="e">
        <f t="shared" si="27"/>
        <v>#REF!</v>
      </c>
      <c r="L139" s="20" t="e">
        <f t="shared" si="27"/>
        <v>#REF!</v>
      </c>
      <c r="M139" s="20"/>
      <c r="N139" s="20" t="e">
        <f>SUM(N129:N138)</f>
        <v>#REF!</v>
      </c>
      <c r="O139" s="20" t="e">
        <f>#REF!</f>
        <v>#REF!</v>
      </c>
      <c r="P139" s="20" t="e">
        <f>#REF!</f>
        <v>#REF!</v>
      </c>
      <c r="Q139" s="20" t="e">
        <f>SUM(Q129:Q138)</f>
        <v>#REF!</v>
      </c>
      <c r="R139" s="20" t="e">
        <f>#REF!</f>
        <v>#REF!</v>
      </c>
      <c r="S139" s="11" t="e">
        <f t="shared" si="15"/>
        <v>#REF!</v>
      </c>
      <c r="T139" s="11"/>
      <c r="U139" s="20" t="e">
        <f>#REF!</f>
        <v>#REF!</v>
      </c>
      <c r="V139" s="20" t="e">
        <f>#REF!</f>
        <v>#REF!</v>
      </c>
      <c r="W139" s="20">
        <v>0</v>
      </c>
      <c r="X139" s="20" t="e">
        <f>#REF!</f>
        <v>#REF!</v>
      </c>
      <c r="Y139" s="20">
        <v>0</v>
      </c>
      <c r="Z139" s="11" t="e">
        <f t="shared" si="12"/>
        <v>#REF!</v>
      </c>
      <c r="AA139" s="20"/>
      <c r="AB139" s="20" t="e">
        <f>SUM(AB129:AB138)</f>
        <v>#REF!</v>
      </c>
      <c r="AC139" s="20" t="e">
        <f>SUM(AC129:AC138)</f>
        <v>#REF!</v>
      </c>
      <c r="AD139" s="20" t="e">
        <f>SUM(AD129:AD138)</f>
        <v>#REF!</v>
      </c>
      <c r="AE139" s="20" t="e">
        <f>SUM(AE129:AE138)</f>
        <v>#REF!</v>
      </c>
      <c r="AF139" s="11" t="e">
        <f>SUM(AB139:AE139)</f>
        <v>#REF!</v>
      </c>
      <c r="AG139" s="11"/>
      <c r="AH139" s="20" t="e">
        <f>SUM(AH129:AH138)</f>
        <v>#REF!</v>
      </c>
      <c r="AI139" s="20" t="e">
        <f>SUM(AI129:AI138)</f>
        <v>#REF!</v>
      </c>
      <c r="AJ139" s="20">
        <f>SUM(AJ129:AJ138)</f>
        <v>28309</v>
      </c>
      <c r="AK139" s="11" t="e">
        <f t="shared" si="14"/>
        <v>#REF!</v>
      </c>
      <c r="AL139" s="27" t="e">
        <f>SUM(AK139+AF139+Z139+S139+N139)</f>
        <v>#REF!</v>
      </c>
      <c r="AM139" s="30" t="e">
        <f>AL139-AM138</f>
        <v>#REF!</v>
      </c>
    </row>
    <row r="140" spans="1:40" s="56" customFormat="1" x14ac:dyDescent="0.2">
      <c r="A140" s="55"/>
      <c r="B140" s="55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 t="e">
        <f>SUM(F139:L139)</f>
        <v>#REF!</v>
      </c>
      <c r="O140" s="47"/>
      <c r="P140" s="47"/>
      <c r="Q140" s="47"/>
      <c r="R140" s="47"/>
      <c r="S140" s="53" t="e">
        <f>SUM(S129:S138)</f>
        <v>#REF!</v>
      </c>
      <c r="T140" s="53"/>
      <c r="U140" s="47"/>
      <c r="V140" s="47"/>
      <c r="W140" s="47"/>
      <c r="X140" s="47"/>
      <c r="Y140" s="47"/>
      <c r="Z140" s="53" t="e">
        <f>SUM(Z129:Z138)</f>
        <v>#REF!</v>
      </c>
      <c r="AA140" s="47"/>
      <c r="AB140" s="47"/>
      <c r="AC140" s="47"/>
      <c r="AD140" s="47"/>
      <c r="AE140" s="47"/>
      <c r="AF140" s="53" t="e">
        <f>SUM(AF129:AF138)</f>
        <v>#REF!</v>
      </c>
      <c r="AG140" s="47"/>
      <c r="AH140" s="47"/>
      <c r="AI140" s="47"/>
      <c r="AJ140" s="47"/>
      <c r="AK140" s="53" t="e">
        <f>SUM(AK129:AK138)</f>
        <v>#REF!</v>
      </c>
      <c r="AL140" s="62" t="s">
        <v>724</v>
      </c>
    </row>
    <row r="141" spans="1:40" x14ac:dyDescent="0.2">
      <c r="A141" s="4" t="s">
        <v>237</v>
      </c>
      <c r="B141" s="4" t="s">
        <v>238</v>
      </c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11" t="s">
        <v>724</v>
      </c>
      <c r="T141" s="11"/>
      <c r="U141" s="9"/>
      <c r="V141" s="9"/>
      <c r="W141" s="9"/>
      <c r="X141" s="9"/>
      <c r="Y141" s="9"/>
      <c r="Z141" s="11" t="s">
        <v>724</v>
      </c>
      <c r="AA141" s="9"/>
      <c r="AB141" s="9"/>
      <c r="AC141" s="9"/>
      <c r="AD141" s="9"/>
      <c r="AE141" s="9"/>
      <c r="AF141" s="11" t="s">
        <v>724</v>
      </c>
      <c r="AG141" s="9"/>
      <c r="AH141" s="9"/>
      <c r="AI141" s="9"/>
      <c r="AJ141" s="9"/>
      <c r="AK141" s="11">
        <f t="shared" ref="AK141:AK204" si="28">SUM(AH141:AJ141)</f>
        <v>0</v>
      </c>
      <c r="AL141" s="27" t="s">
        <v>724</v>
      </c>
    </row>
    <row r="142" spans="1:40" x14ac:dyDescent="0.2">
      <c r="A142" s="5" t="s">
        <v>239</v>
      </c>
      <c r="B142" s="5" t="s">
        <v>240</v>
      </c>
      <c r="C142" s="11">
        <f>COCC!E132</f>
        <v>0</v>
      </c>
      <c r="D142" s="11">
        <f>PHM!E132</f>
        <v>0</v>
      </c>
      <c r="E142" s="11"/>
      <c r="F142" s="11" t="e">
        <f>#REF!</f>
        <v>#REF!</v>
      </c>
      <c r="G142" s="11" t="e">
        <f>#REF!</f>
        <v>#REF!</v>
      </c>
      <c r="H142" s="11" t="e">
        <f>#REF!</f>
        <v>#REF!</v>
      </c>
      <c r="I142" s="11" t="e">
        <f>#REF!</f>
        <v>#REF!</v>
      </c>
      <c r="J142" s="11" t="e">
        <f>#REF!</f>
        <v>#REF!</v>
      </c>
      <c r="K142" s="11" t="e">
        <f>#REF!</f>
        <v>#REF!</v>
      </c>
      <c r="L142" s="11" t="e">
        <f>#REF!</f>
        <v>#REF!</v>
      </c>
      <c r="M142" s="11"/>
      <c r="N142" s="11" t="e">
        <f>SUM(F142:M142)</f>
        <v>#REF!</v>
      </c>
      <c r="O142" s="11" t="e">
        <f>#REF!</f>
        <v>#REF!</v>
      </c>
      <c r="P142" s="11" t="e">
        <f>#REF!</f>
        <v>#REF!</v>
      </c>
      <c r="Q142" s="11" t="e">
        <f>#REF!</f>
        <v>#REF!</v>
      </c>
      <c r="R142" s="11" t="e">
        <f>#REF!</f>
        <v>#REF!</v>
      </c>
      <c r="S142" s="11" t="e">
        <f t="shared" si="15"/>
        <v>#REF!</v>
      </c>
      <c r="T142" s="11"/>
      <c r="U142" s="11" t="e">
        <f>#REF!</f>
        <v>#REF!</v>
      </c>
      <c r="V142" s="11" t="e">
        <f>#REF!</f>
        <v>#REF!</v>
      </c>
      <c r="W142" s="11">
        <v>0</v>
      </c>
      <c r="X142" s="11" t="e">
        <f>#REF!</f>
        <v>#REF!</v>
      </c>
      <c r="Y142" s="11">
        <v>0</v>
      </c>
      <c r="Z142" s="11" t="e">
        <f t="shared" ref="Z142:Z205" si="29">SUM(U142:Y142)</f>
        <v>#REF!</v>
      </c>
      <c r="AA142" s="11"/>
      <c r="AB142" s="11" t="e">
        <f>#REF!</f>
        <v>#REF!</v>
      </c>
      <c r="AC142" s="11" t="e">
        <f>#REF!</f>
        <v>#REF!</v>
      </c>
      <c r="AD142" s="11" t="e">
        <f>#REF!</f>
        <v>#REF!</v>
      </c>
      <c r="AE142" s="11" t="e">
        <f>#REF!</f>
        <v>#REF!</v>
      </c>
      <c r="AF142" s="11" t="e">
        <f t="shared" ref="AF142:AF205" si="30">SUM(AB142:AE142)</f>
        <v>#REF!</v>
      </c>
      <c r="AG142" s="11"/>
      <c r="AH142" s="11" t="e">
        <f>#REF!</f>
        <v>#REF!</v>
      </c>
      <c r="AI142" s="11" t="e">
        <f>#REF!</f>
        <v>#REF!</v>
      </c>
      <c r="AJ142" s="11">
        <v>15945</v>
      </c>
      <c r="AK142" s="11" t="e">
        <f>SUM(AH142:AJ142)</f>
        <v>#REF!</v>
      </c>
      <c r="AL142" s="27" t="e">
        <f>SUM(AK142+AF142+Z142+S142+N142)</f>
        <v>#REF!</v>
      </c>
    </row>
    <row r="143" spans="1:40" x14ac:dyDescent="0.2">
      <c r="A143" s="5" t="s">
        <v>241</v>
      </c>
      <c r="B143" s="5" t="s">
        <v>242</v>
      </c>
      <c r="C143" s="11">
        <f>COCC!E133</f>
        <v>0</v>
      </c>
      <c r="D143" s="11">
        <f>PHM!E133</f>
        <v>0</v>
      </c>
      <c r="E143" s="11"/>
      <c r="F143" s="11" t="e">
        <f>#REF!</f>
        <v>#REF!</v>
      </c>
      <c r="G143" s="11" t="e">
        <f>#REF!</f>
        <v>#REF!</v>
      </c>
      <c r="H143" s="11" t="e">
        <f>#REF!</f>
        <v>#REF!</v>
      </c>
      <c r="I143" s="11" t="e">
        <f>#REF!</f>
        <v>#REF!</v>
      </c>
      <c r="J143" s="11" t="e">
        <f>#REF!</f>
        <v>#REF!</v>
      </c>
      <c r="K143" s="11" t="e">
        <f>#REF!</f>
        <v>#REF!</v>
      </c>
      <c r="L143" s="11" t="e">
        <f>#REF!</f>
        <v>#REF!</v>
      </c>
      <c r="M143" s="11"/>
      <c r="N143" s="11" t="e">
        <f t="shared" ref="N143:N173" si="31">SUM(F143:M143)</f>
        <v>#REF!</v>
      </c>
      <c r="O143" s="11" t="e">
        <f>#REF!</f>
        <v>#REF!</v>
      </c>
      <c r="P143" s="11" t="e">
        <f>#REF!</f>
        <v>#REF!</v>
      </c>
      <c r="Q143" s="11" t="e">
        <f>#REF!</f>
        <v>#REF!</v>
      </c>
      <c r="R143" s="11" t="e">
        <f>#REF!</f>
        <v>#REF!</v>
      </c>
      <c r="S143" s="11" t="e">
        <f t="shared" si="15"/>
        <v>#REF!</v>
      </c>
      <c r="T143" s="11"/>
      <c r="U143" s="11" t="e">
        <f>#REF!</f>
        <v>#REF!</v>
      </c>
      <c r="V143" s="11" t="e">
        <f>#REF!</f>
        <v>#REF!</v>
      </c>
      <c r="W143" s="11">
        <v>0</v>
      </c>
      <c r="X143" s="11" t="e">
        <f>#REF!</f>
        <v>#REF!</v>
      </c>
      <c r="Y143" s="11">
        <v>0</v>
      </c>
      <c r="Z143" s="11" t="e">
        <f t="shared" si="29"/>
        <v>#REF!</v>
      </c>
      <c r="AA143" s="11"/>
      <c r="AB143" s="11" t="e">
        <f>#REF!</f>
        <v>#REF!</v>
      </c>
      <c r="AC143" s="11" t="e">
        <f>#REF!</f>
        <v>#REF!</v>
      </c>
      <c r="AD143" s="11" t="e">
        <f>#REF!</f>
        <v>#REF!</v>
      </c>
      <c r="AE143" s="11" t="e">
        <f>#REF!</f>
        <v>#REF!</v>
      </c>
      <c r="AF143" s="11" t="e">
        <f t="shared" si="30"/>
        <v>#REF!</v>
      </c>
      <c r="AG143" s="11"/>
      <c r="AH143" s="11" t="e">
        <f>#REF!</f>
        <v>#REF!</v>
      </c>
      <c r="AI143" s="11" t="e">
        <f>#REF!</f>
        <v>#REF!</v>
      </c>
      <c r="AJ143" s="11">
        <v>1443</v>
      </c>
      <c r="AK143" s="11" t="e">
        <f t="shared" ref="AK143:AK173" si="32">SUM(AH143:AJ143)</f>
        <v>#REF!</v>
      </c>
      <c r="AL143" s="27" t="e">
        <f t="shared" ref="AL143:AL173" si="33">SUM(AK143+AF143+Z143+S143+N143)</f>
        <v>#REF!</v>
      </c>
    </row>
    <row r="144" spans="1:40" x14ac:dyDescent="0.2">
      <c r="A144" s="5" t="s">
        <v>243</v>
      </c>
      <c r="B144" s="5" t="s">
        <v>244</v>
      </c>
      <c r="C144" s="11">
        <f>COCC!E134</f>
        <v>0</v>
      </c>
      <c r="D144" s="11">
        <f>PHM!E134</f>
        <v>0</v>
      </c>
      <c r="E144" s="11"/>
      <c r="F144" s="11" t="e">
        <f>#REF!</f>
        <v>#REF!</v>
      </c>
      <c r="G144" s="11" t="e">
        <f>#REF!</f>
        <v>#REF!</v>
      </c>
      <c r="H144" s="11" t="e">
        <f>#REF!</f>
        <v>#REF!</v>
      </c>
      <c r="I144" s="11" t="e">
        <f>#REF!</f>
        <v>#REF!</v>
      </c>
      <c r="J144" s="11" t="e">
        <f>#REF!</f>
        <v>#REF!</v>
      </c>
      <c r="K144" s="11" t="e">
        <f>#REF!</f>
        <v>#REF!</v>
      </c>
      <c r="L144" s="11" t="e">
        <f>#REF!</f>
        <v>#REF!</v>
      </c>
      <c r="M144" s="11"/>
      <c r="N144" s="11" t="e">
        <f t="shared" si="31"/>
        <v>#REF!</v>
      </c>
      <c r="O144" s="11" t="e">
        <f>#REF!</f>
        <v>#REF!</v>
      </c>
      <c r="P144" s="11" t="e">
        <f>#REF!</f>
        <v>#REF!</v>
      </c>
      <c r="Q144" s="11" t="e">
        <f>#REF!</f>
        <v>#REF!</v>
      </c>
      <c r="R144" s="11" t="e">
        <f>#REF!</f>
        <v>#REF!</v>
      </c>
      <c r="S144" s="11" t="e">
        <f t="shared" si="15"/>
        <v>#REF!</v>
      </c>
      <c r="T144" s="11"/>
      <c r="U144" s="11" t="e">
        <f>#REF!</f>
        <v>#REF!</v>
      </c>
      <c r="V144" s="11" t="e">
        <f>#REF!</f>
        <v>#REF!</v>
      </c>
      <c r="W144" s="11">
        <v>0</v>
      </c>
      <c r="X144" s="11" t="e">
        <f>#REF!</f>
        <v>#REF!</v>
      </c>
      <c r="Y144" s="11">
        <v>0</v>
      </c>
      <c r="Z144" s="11" t="e">
        <f t="shared" si="29"/>
        <v>#REF!</v>
      </c>
      <c r="AA144" s="11"/>
      <c r="AB144" s="11" t="e">
        <f>#REF!</f>
        <v>#REF!</v>
      </c>
      <c r="AC144" s="11" t="e">
        <f>#REF!</f>
        <v>#REF!</v>
      </c>
      <c r="AD144" s="11" t="e">
        <f>#REF!</f>
        <v>#REF!</v>
      </c>
      <c r="AE144" s="11" t="e">
        <f>#REF!</f>
        <v>#REF!</v>
      </c>
      <c r="AF144" s="11" t="e">
        <f t="shared" si="30"/>
        <v>#REF!</v>
      </c>
      <c r="AG144" s="11"/>
      <c r="AH144" s="11" t="e">
        <f>#REF!</f>
        <v>#REF!</v>
      </c>
      <c r="AI144" s="11" t="e">
        <f>#REF!</f>
        <v>#REF!</v>
      </c>
      <c r="AJ144" s="11">
        <v>1668</v>
      </c>
      <c r="AK144" s="11" t="e">
        <f t="shared" si="32"/>
        <v>#REF!</v>
      </c>
      <c r="AL144" s="27" t="e">
        <f t="shared" si="33"/>
        <v>#REF!</v>
      </c>
    </row>
    <row r="145" spans="1:38" x14ac:dyDescent="0.2">
      <c r="A145" s="5" t="s">
        <v>245</v>
      </c>
      <c r="B145" s="5" t="s">
        <v>246</v>
      </c>
      <c r="C145" s="11">
        <f>COCC!E135</f>
        <v>0</v>
      </c>
      <c r="D145" s="11">
        <f>PHM!E135</f>
        <v>0</v>
      </c>
      <c r="E145" s="11"/>
      <c r="F145" s="11" t="e">
        <f>#REF!</f>
        <v>#REF!</v>
      </c>
      <c r="G145" s="11" t="e">
        <f>#REF!</f>
        <v>#REF!</v>
      </c>
      <c r="H145" s="11" t="e">
        <f>#REF!</f>
        <v>#REF!</v>
      </c>
      <c r="I145" s="11" t="e">
        <f>#REF!</f>
        <v>#REF!</v>
      </c>
      <c r="J145" s="11" t="e">
        <f>#REF!</f>
        <v>#REF!</v>
      </c>
      <c r="K145" s="11" t="e">
        <f>#REF!</f>
        <v>#REF!</v>
      </c>
      <c r="L145" s="11" t="e">
        <f>#REF!</f>
        <v>#REF!</v>
      </c>
      <c r="M145" s="11"/>
      <c r="N145" s="11" t="e">
        <f t="shared" si="31"/>
        <v>#REF!</v>
      </c>
      <c r="O145" s="11" t="e">
        <f>#REF!</f>
        <v>#REF!</v>
      </c>
      <c r="P145" s="11" t="e">
        <f>#REF!</f>
        <v>#REF!</v>
      </c>
      <c r="Q145" s="11" t="e">
        <f>#REF!</f>
        <v>#REF!</v>
      </c>
      <c r="R145" s="11" t="e">
        <f>#REF!</f>
        <v>#REF!</v>
      </c>
      <c r="S145" s="11" t="e">
        <f t="shared" ref="S145:S211" si="34">SUM(O145:R145)</f>
        <v>#REF!</v>
      </c>
      <c r="T145" s="11"/>
      <c r="U145" s="11" t="e">
        <f>#REF!</f>
        <v>#REF!</v>
      </c>
      <c r="V145" s="11" t="e">
        <f>#REF!</f>
        <v>#REF!</v>
      </c>
      <c r="W145" s="11">
        <v>0</v>
      </c>
      <c r="X145" s="11" t="e">
        <f>#REF!</f>
        <v>#REF!</v>
      </c>
      <c r="Y145" s="11">
        <v>0</v>
      </c>
      <c r="Z145" s="11" t="e">
        <f t="shared" si="29"/>
        <v>#REF!</v>
      </c>
      <c r="AA145" s="11"/>
      <c r="AB145" s="11" t="e">
        <f>#REF!</f>
        <v>#REF!</v>
      </c>
      <c r="AC145" s="11" t="e">
        <f>#REF!</f>
        <v>#REF!</v>
      </c>
      <c r="AD145" s="11" t="e">
        <f>#REF!</f>
        <v>#REF!</v>
      </c>
      <c r="AE145" s="11" t="e">
        <f>#REF!</f>
        <v>#REF!</v>
      </c>
      <c r="AF145" s="11" t="e">
        <f t="shared" si="30"/>
        <v>#REF!</v>
      </c>
      <c r="AG145" s="11"/>
      <c r="AH145" s="11" t="e">
        <f>#REF!</f>
        <v>#REF!</v>
      </c>
      <c r="AI145" s="11" t="e">
        <f>#REF!</f>
        <v>#REF!</v>
      </c>
      <c r="AJ145" s="11">
        <v>960</v>
      </c>
      <c r="AK145" s="11" t="e">
        <f t="shared" si="32"/>
        <v>#REF!</v>
      </c>
      <c r="AL145" s="27" t="e">
        <f t="shared" si="33"/>
        <v>#REF!</v>
      </c>
    </row>
    <row r="146" spans="1:38" x14ac:dyDescent="0.2">
      <c r="A146" s="5" t="s">
        <v>247</v>
      </c>
      <c r="B146" s="5" t="s">
        <v>248</v>
      </c>
      <c r="C146" s="11">
        <f>COCC!E136</f>
        <v>0</v>
      </c>
      <c r="D146" s="11">
        <f>PHM!E136</f>
        <v>0</v>
      </c>
      <c r="E146" s="11"/>
      <c r="F146" s="11" t="e">
        <f>#REF!</f>
        <v>#REF!</v>
      </c>
      <c r="G146" s="11" t="e">
        <f>#REF!</f>
        <v>#REF!</v>
      </c>
      <c r="H146" s="11" t="e">
        <f>#REF!</f>
        <v>#REF!</v>
      </c>
      <c r="I146" s="11" t="e">
        <f>#REF!</f>
        <v>#REF!</v>
      </c>
      <c r="J146" s="11" t="e">
        <f>#REF!</f>
        <v>#REF!</v>
      </c>
      <c r="K146" s="11" t="e">
        <f>#REF!</f>
        <v>#REF!</v>
      </c>
      <c r="L146" s="11" t="e">
        <f>#REF!</f>
        <v>#REF!</v>
      </c>
      <c r="M146" s="11"/>
      <c r="N146" s="11" t="e">
        <f t="shared" si="31"/>
        <v>#REF!</v>
      </c>
      <c r="O146" s="11" t="e">
        <f>#REF!</f>
        <v>#REF!</v>
      </c>
      <c r="P146" s="11" t="e">
        <f>#REF!</f>
        <v>#REF!</v>
      </c>
      <c r="Q146" s="11" t="e">
        <f>#REF!</f>
        <v>#REF!</v>
      </c>
      <c r="R146" s="11" t="e">
        <f>#REF!</f>
        <v>#REF!</v>
      </c>
      <c r="S146" s="11" t="e">
        <f t="shared" si="34"/>
        <v>#REF!</v>
      </c>
      <c r="T146" s="11"/>
      <c r="U146" s="11" t="e">
        <f>#REF!</f>
        <v>#REF!</v>
      </c>
      <c r="V146" s="11" t="e">
        <f>#REF!</f>
        <v>#REF!</v>
      </c>
      <c r="W146" s="11">
        <v>0</v>
      </c>
      <c r="X146" s="11" t="e">
        <f>#REF!</f>
        <v>#REF!</v>
      </c>
      <c r="Y146" s="11">
        <v>0</v>
      </c>
      <c r="Z146" s="11" t="e">
        <f t="shared" si="29"/>
        <v>#REF!</v>
      </c>
      <c r="AA146" s="11"/>
      <c r="AB146" s="11" t="e">
        <f>#REF!</f>
        <v>#REF!</v>
      </c>
      <c r="AC146" s="11" t="e">
        <f>#REF!</f>
        <v>#REF!</v>
      </c>
      <c r="AD146" s="11" t="e">
        <f>#REF!</f>
        <v>#REF!</v>
      </c>
      <c r="AE146" s="11" t="e">
        <f>#REF!</f>
        <v>#REF!</v>
      </c>
      <c r="AF146" s="11" t="e">
        <f t="shared" si="30"/>
        <v>#REF!</v>
      </c>
      <c r="AG146" s="11"/>
      <c r="AH146" s="11" t="e">
        <f>#REF!</f>
        <v>#REF!</v>
      </c>
      <c r="AI146" s="11" t="e">
        <f>#REF!</f>
        <v>#REF!</v>
      </c>
      <c r="AJ146" s="11">
        <v>1742</v>
      </c>
      <c r="AK146" s="11" t="e">
        <f t="shared" si="32"/>
        <v>#REF!</v>
      </c>
      <c r="AL146" s="27" t="e">
        <f t="shared" si="33"/>
        <v>#REF!</v>
      </c>
    </row>
    <row r="147" spans="1:38" hidden="1" x14ac:dyDescent="0.2">
      <c r="A147" s="5" t="s">
        <v>249</v>
      </c>
      <c r="B147" s="5" t="s">
        <v>250</v>
      </c>
      <c r="C147" s="11">
        <f>COCC!E137</f>
        <v>0</v>
      </c>
      <c r="D147" s="11">
        <f>PHM!E137</f>
        <v>0</v>
      </c>
      <c r="E147" s="11"/>
      <c r="F147" s="11" t="e">
        <f>#REF!</f>
        <v>#REF!</v>
      </c>
      <c r="G147" s="11" t="e">
        <f>#REF!</f>
        <v>#REF!</v>
      </c>
      <c r="H147" s="11" t="e">
        <f>#REF!</f>
        <v>#REF!</v>
      </c>
      <c r="I147" s="11" t="e">
        <f>#REF!</f>
        <v>#REF!</v>
      </c>
      <c r="J147" s="11" t="e">
        <f>#REF!</f>
        <v>#REF!</v>
      </c>
      <c r="K147" s="11" t="e">
        <f>#REF!</f>
        <v>#REF!</v>
      </c>
      <c r="L147" s="11" t="e">
        <f>#REF!</f>
        <v>#REF!</v>
      </c>
      <c r="M147" s="11"/>
      <c r="N147" s="11" t="e">
        <f t="shared" si="31"/>
        <v>#REF!</v>
      </c>
      <c r="O147" s="11" t="e">
        <f>#REF!</f>
        <v>#REF!</v>
      </c>
      <c r="P147" s="11" t="e">
        <f>#REF!</f>
        <v>#REF!</v>
      </c>
      <c r="Q147" s="11" t="e">
        <f>#REF!</f>
        <v>#REF!</v>
      </c>
      <c r="R147" s="11" t="e">
        <f>#REF!</f>
        <v>#REF!</v>
      </c>
      <c r="S147" s="11" t="e">
        <f t="shared" si="34"/>
        <v>#REF!</v>
      </c>
      <c r="T147" s="11"/>
      <c r="U147" s="11" t="e">
        <f>#REF!</f>
        <v>#REF!</v>
      </c>
      <c r="V147" s="11" t="e">
        <f>#REF!</f>
        <v>#REF!</v>
      </c>
      <c r="W147" s="11">
        <v>0</v>
      </c>
      <c r="X147" s="11" t="e">
        <f>#REF!</f>
        <v>#REF!</v>
      </c>
      <c r="Y147" s="11">
        <v>0</v>
      </c>
      <c r="Z147" s="11" t="e">
        <f t="shared" si="29"/>
        <v>#REF!</v>
      </c>
      <c r="AA147" s="11"/>
      <c r="AB147" s="11" t="e">
        <f>#REF!</f>
        <v>#REF!</v>
      </c>
      <c r="AC147" s="11" t="e">
        <f>#REF!</f>
        <v>#REF!</v>
      </c>
      <c r="AD147" s="11" t="e">
        <f>#REF!</f>
        <v>#REF!</v>
      </c>
      <c r="AE147" s="11" t="e">
        <f>#REF!</f>
        <v>#REF!</v>
      </c>
      <c r="AF147" s="11" t="e">
        <f t="shared" si="30"/>
        <v>#REF!</v>
      </c>
      <c r="AG147" s="11"/>
      <c r="AH147" s="11" t="e">
        <f>#REF!</f>
        <v>#REF!</v>
      </c>
      <c r="AI147" s="11" t="e">
        <f>#REF!</f>
        <v>#REF!</v>
      </c>
      <c r="AJ147" s="11"/>
      <c r="AK147" s="11" t="e">
        <f t="shared" si="32"/>
        <v>#REF!</v>
      </c>
      <c r="AL147" s="27" t="e">
        <f t="shared" si="33"/>
        <v>#REF!</v>
      </c>
    </row>
    <row r="148" spans="1:38" x14ac:dyDescent="0.2">
      <c r="A148" s="5" t="s">
        <v>251</v>
      </c>
      <c r="B148" s="5" t="s">
        <v>252</v>
      </c>
      <c r="C148" s="11">
        <f>COCC!E138</f>
        <v>0</v>
      </c>
      <c r="D148" s="11">
        <f>PHM!E138</f>
        <v>0</v>
      </c>
      <c r="E148" s="11"/>
      <c r="F148" s="11" t="e">
        <f>#REF!</f>
        <v>#REF!</v>
      </c>
      <c r="G148" s="11" t="e">
        <f>#REF!</f>
        <v>#REF!</v>
      </c>
      <c r="H148" s="11" t="e">
        <f>#REF!</f>
        <v>#REF!</v>
      </c>
      <c r="I148" s="11" t="e">
        <f>#REF!</f>
        <v>#REF!</v>
      </c>
      <c r="J148" s="11" t="e">
        <f>#REF!</f>
        <v>#REF!</v>
      </c>
      <c r="K148" s="11" t="e">
        <f>#REF!</f>
        <v>#REF!</v>
      </c>
      <c r="L148" s="11" t="e">
        <f>#REF!</f>
        <v>#REF!</v>
      </c>
      <c r="M148" s="11"/>
      <c r="N148" s="11" t="e">
        <f t="shared" si="31"/>
        <v>#REF!</v>
      </c>
      <c r="O148" s="11" t="e">
        <f>#REF!</f>
        <v>#REF!</v>
      </c>
      <c r="P148" s="11" t="e">
        <f>#REF!</f>
        <v>#REF!</v>
      </c>
      <c r="Q148" s="11" t="e">
        <f>#REF!</f>
        <v>#REF!</v>
      </c>
      <c r="R148" s="11" t="e">
        <f>#REF!</f>
        <v>#REF!</v>
      </c>
      <c r="S148" s="11" t="e">
        <f t="shared" si="34"/>
        <v>#REF!</v>
      </c>
      <c r="T148" s="11"/>
      <c r="U148" s="11" t="e">
        <f>#REF!</f>
        <v>#REF!</v>
      </c>
      <c r="V148" s="11" t="e">
        <f>#REF!</f>
        <v>#REF!</v>
      </c>
      <c r="W148" s="11">
        <v>0</v>
      </c>
      <c r="X148" s="11" t="e">
        <f>#REF!</f>
        <v>#REF!</v>
      </c>
      <c r="Y148" s="11">
        <v>0</v>
      </c>
      <c r="Z148" s="11" t="e">
        <f t="shared" si="29"/>
        <v>#REF!</v>
      </c>
      <c r="AA148" s="11"/>
      <c r="AB148" s="11" t="e">
        <f>#REF!</f>
        <v>#REF!</v>
      </c>
      <c r="AC148" s="11" t="e">
        <f>#REF!</f>
        <v>#REF!</v>
      </c>
      <c r="AD148" s="11" t="e">
        <f>#REF!</f>
        <v>#REF!</v>
      </c>
      <c r="AE148" s="11" t="e">
        <f>#REF!</f>
        <v>#REF!</v>
      </c>
      <c r="AF148" s="11" t="e">
        <f t="shared" si="30"/>
        <v>#REF!</v>
      </c>
      <c r="AG148" s="11"/>
      <c r="AH148" s="11" t="e">
        <f>#REF!</f>
        <v>#REF!</v>
      </c>
      <c r="AI148" s="11" t="e">
        <f>#REF!</f>
        <v>#REF!</v>
      </c>
      <c r="AJ148" s="11"/>
      <c r="AK148" s="11" t="e">
        <f t="shared" si="32"/>
        <v>#REF!</v>
      </c>
      <c r="AL148" s="27" t="e">
        <f t="shared" si="33"/>
        <v>#REF!</v>
      </c>
    </row>
    <row r="149" spans="1:38" x14ac:dyDescent="0.2">
      <c r="A149" s="5" t="s">
        <v>253</v>
      </c>
      <c r="B149" s="5" t="s">
        <v>254</v>
      </c>
      <c r="C149" s="11">
        <f>COCC!E139</f>
        <v>0</v>
      </c>
      <c r="D149" s="11">
        <f>PHM!E139</f>
        <v>0</v>
      </c>
      <c r="E149" s="11"/>
      <c r="F149" s="11" t="e">
        <f>#REF!</f>
        <v>#REF!</v>
      </c>
      <c r="G149" s="11" t="e">
        <f>#REF!</f>
        <v>#REF!</v>
      </c>
      <c r="H149" s="11" t="e">
        <f>#REF!</f>
        <v>#REF!</v>
      </c>
      <c r="I149" s="11" t="e">
        <f>#REF!</f>
        <v>#REF!</v>
      </c>
      <c r="J149" s="11" t="e">
        <f>#REF!</f>
        <v>#REF!</v>
      </c>
      <c r="K149" s="11" t="e">
        <f>#REF!</f>
        <v>#REF!</v>
      </c>
      <c r="L149" s="11" t="e">
        <f>#REF!</f>
        <v>#REF!</v>
      </c>
      <c r="M149" s="11"/>
      <c r="N149" s="11" t="e">
        <f t="shared" si="31"/>
        <v>#REF!</v>
      </c>
      <c r="O149" s="11" t="e">
        <f>#REF!</f>
        <v>#REF!</v>
      </c>
      <c r="P149" s="11" t="e">
        <f>#REF!</f>
        <v>#REF!</v>
      </c>
      <c r="Q149" s="11" t="e">
        <f>#REF!</f>
        <v>#REF!</v>
      </c>
      <c r="R149" s="11" t="e">
        <f>#REF!</f>
        <v>#REF!</v>
      </c>
      <c r="S149" s="11" t="e">
        <f t="shared" si="34"/>
        <v>#REF!</v>
      </c>
      <c r="T149" s="11"/>
      <c r="U149" s="11" t="e">
        <f>#REF!</f>
        <v>#REF!</v>
      </c>
      <c r="V149" s="11" t="e">
        <f>#REF!</f>
        <v>#REF!</v>
      </c>
      <c r="W149" s="11">
        <v>0</v>
      </c>
      <c r="X149" s="11" t="e">
        <f>#REF!</f>
        <v>#REF!</v>
      </c>
      <c r="Y149" s="11">
        <v>0</v>
      </c>
      <c r="Z149" s="11" t="e">
        <f t="shared" si="29"/>
        <v>#REF!</v>
      </c>
      <c r="AA149" s="11"/>
      <c r="AB149" s="11" t="e">
        <f>#REF!</f>
        <v>#REF!</v>
      </c>
      <c r="AC149" s="11" t="e">
        <f>#REF!</f>
        <v>#REF!</v>
      </c>
      <c r="AD149" s="11" t="e">
        <f>#REF!</f>
        <v>#REF!</v>
      </c>
      <c r="AE149" s="11" t="e">
        <f>#REF!</f>
        <v>#REF!</v>
      </c>
      <c r="AF149" s="11" t="e">
        <f t="shared" si="30"/>
        <v>#REF!</v>
      </c>
      <c r="AG149" s="11"/>
      <c r="AH149" s="11" t="e">
        <f>#REF!</f>
        <v>#REF!</v>
      </c>
      <c r="AI149" s="11" t="e">
        <f>#REF!</f>
        <v>#REF!</v>
      </c>
      <c r="AJ149" s="11">
        <v>4082</v>
      </c>
      <c r="AK149" s="11" t="e">
        <f t="shared" si="32"/>
        <v>#REF!</v>
      </c>
      <c r="AL149" s="27" t="e">
        <f t="shared" si="33"/>
        <v>#REF!</v>
      </c>
    </row>
    <row r="150" spans="1:38" x14ac:dyDescent="0.2">
      <c r="A150" s="5" t="s">
        <v>255</v>
      </c>
      <c r="B150" s="5" t="s">
        <v>256</v>
      </c>
      <c r="C150" s="11">
        <f>COCC!E140</f>
        <v>0</v>
      </c>
      <c r="D150" s="11">
        <f>PHM!E140</f>
        <v>0</v>
      </c>
      <c r="E150" s="11"/>
      <c r="F150" s="11" t="e">
        <f>#REF!</f>
        <v>#REF!</v>
      </c>
      <c r="G150" s="11" t="e">
        <f>#REF!</f>
        <v>#REF!</v>
      </c>
      <c r="H150" s="11" t="e">
        <f>#REF!</f>
        <v>#REF!</v>
      </c>
      <c r="I150" s="11" t="e">
        <f>#REF!</f>
        <v>#REF!</v>
      </c>
      <c r="J150" s="11" t="e">
        <f>#REF!</f>
        <v>#REF!</v>
      </c>
      <c r="K150" s="11" t="e">
        <f>#REF!</f>
        <v>#REF!</v>
      </c>
      <c r="L150" s="11" t="e">
        <f>#REF!</f>
        <v>#REF!</v>
      </c>
      <c r="M150" s="11"/>
      <c r="N150" s="11" t="e">
        <f t="shared" si="31"/>
        <v>#REF!</v>
      </c>
      <c r="O150" s="11" t="e">
        <f>#REF!</f>
        <v>#REF!</v>
      </c>
      <c r="P150" s="11" t="e">
        <f>#REF!</f>
        <v>#REF!</v>
      </c>
      <c r="Q150" s="11" t="e">
        <f>#REF!</f>
        <v>#REF!</v>
      </c>
      <c r="R150" s="11" t="e">
        <f>#REF!</f>
        <v>#REF!</v>
      </c>
      <c r="S150" s="11" t="e">
        <f t="shared" si="34"/>
        <v>#REF!</v>
      </c>
      <c r="T150" s="11"/>
      <c r="U150" s="11" t="e">
        <f>#REF!</f>
        <v>#REF!</v>
      </c>
      <c r="V150" s="11" t="e">
        <f>#REF!</f>
        <v>#REF!</v>
      </c>
      <c r="W150" s="11">
        <v>0</v>
      </c>
      <c r="X150" s="11" t="e">
        <f>#REF!</f>
        <v>#REF!</v>
      </c>
      <c r="Y150" s="11">
        <v>0</v>
      </c>
      <c r="Z150" s="11" t="e">
        <f t="shared" si="29"/>
        <v>#REF!</v>
      </c>
      <c r="AA150" s="11"/>
      <c r="AB150" s="11" t="e">
        <f>#REF!</f>
        <v>#REF!</v>
      </c>
      <c r="AC150" s="11" t="e">
        <f>#REF!</f>
        <v>#REF!</v>
      </c>
      <c r="AD150" s="11" t="e">
        <f>#REF!</f>
        <v>#REF!</v>
      </c>
      <c r="AE150" s="11" t="e">
        <f>#REF!</f>
        <v>#REF!</v>
      </c>
      <c r="AF150" s="11" t="e">
        <f t="shared" si="30"/>
        <v>#REF!</v>
      </c>
      <c r="AG150" s="11"/>
      <c r="AH150" s="11" t="e">
        <f>#REF!</f>
        <v>#REF!</v>
      </c>
      <c r="AI150" s="11" t="e">
        <f>#REF!</f>
        <v>#REF!</v>
      </c>
      <c r="AJ150" s="11"/>
      <c r="AK150" s="11" t="e">
        <f t="shared" si="32"/>
        <v>#REF!</v>
      </c>
      <c r="AL150" s="27" t="e">
        <f t="shared" si="33"/>
        <v>#REF!</v>
      </c>
    </row>
    <row r="151" spans="1:38" hidden="1" x14ac:dyDescent="0.2">
      <c r="A151" s="5" t="s">
        <v>257</v>
      </c>
      <c r="B151" s="5" t="s">
        <v>258</v>
      </c>
      <c r="C151" s="11">
        <f>COCC!E141</f>
        <v>0</v>
      </c>
      <c r="D151" s="11">
        <f>PHM!E141</f>
        <v>0</v>
      </c>
      <c r="E151" s="11"/>
      <c r="F151" s="11" t="e">
        <f>#REF!</f>
        <v>#REF!</v>
      </c>
      <c r="G151" s="11" t="e">
        <f>#REF!</f>
        <v>#REF!</v>
      </c>
      <c r="H151" s="11" t="e">
        <f>#REF!</f>
        <v>#REF!</v>
      </c>
      <c r="I151" s="11" t="e">
        <f>#REF!</f>
        <v>#REF!</v>
      </c>
      <c r="J151" s="11" t="e">
        <f>#REF!</f>
        <v>#REF!</v>
      </c>
      <c r="K151" s="11" t="e">
        <f>#REF!</f>
        <v>#REF!</v>
      </c>
      <c r="L151" s="11" t="e">
        <f>#REF!</f>
        <v>#REF!</v>
      </c>
      <c r="M151" s="11"/>
      <c r="N151" s="11" t="e">
        <f t="shared" si="31"/>
        <v>#REF!</v>
      </c>
      <c r="O151" s="11" t="e">
        <f>#REF!</f>
        <v>#REF!</v>
      </c>
      <c r="P151" s="11" t="e">
        <f>#REF!</f>
        <v>#REF!</v>
      </c>
      <c r="Q151" s="11" t="e">
        <f>#REF!</f>
        <v>#REF!</v>
      </c>
      <c r="R151" s="11" t="e">
        <f>#REF!</f>
        <v>#REF!</v>
      </c>
      <c r="S151" s="11" t="e">
        <f t="shared" si="34"/>
        <v>#REF!</v>
      </c>
      <c r="T151" s="11"/>
      <c r="U151" s="11" t="e">
        <f>#REF!</f>
        <v>#REF!</v>
      </c>
      <c r="V151" s="11" t="e">
        <f>#REF!</f>
        <v>#REF!</v>
      </c>
      <c r="W151" s="11">
        <v>0</v>
      </c>
      <c r="X151" s="11" t="e">
        <f>#REF!</f>
        <v>#REF!</v>
      </c>
      <c r="Y151" s="11">
        <v>0</v>
      </c>
      <c r="Z151" s="11" t="e">
        <f t="shared" si="29"/>
        <v>#REF!</v>
      </c>
      <c r="AA151" s="11"/>
      <c r="AB151" s="11" t="e">
        <f>#REF!</f>
        <v>#REF!</v>
      </c>
      <c r="AC151" s="11" t="e">
        <f>#REF!</f>
        <v>#REF!</v>
      </c>
      <c r="AD151" s="11" t="e">
        <f>#REF!</f>
        <v>#REF!</v>
      </c>
      <c r="AE151" s="11" t="e">
        <f>#REF!</f>
        <v>#REF!</v>
      </c>
      <c r="AF151" s="11" t="e">
        <f t="shared" si="30"/>
        <v>#REF!</v>
      </c>
      <c r="AG151" s="11"/>
      <c r="AH151" s="11" t="e">
        <f>#REF!</f>
        <v>#REF!</v>
      </c>
      <c r="AI151" s="11" t="e">
        <f>#REF!</f>
        <v>#REF!</v>
      </c>
      <c r="AJ151" s="11"/>
      <c r="AK151" s="11" t="e">
        <f t="shared" si="32"/>
        <v>#REF!</v>
      </c>
      <c r="AL151" s="27" t="e">
        <f t="shared" si="33"/>
        <v>#REF!</v>
      </c>
    </row>
    <row r="152" spans="1:38" x14ac:dyDescent="0.2">
      <c r="A152" s="5" t="s">
        <v>259</v>
      </c>
      <c r="B152" s="5" t="s">
        <v>260</v>
      </c>
      <c r="C152" s="11">
        <f>COCC!E142</f>
        <v>0</v>
      </c>
      <c r="D152" s="11">
        <f>PHM!E142</f>
        <v>0</v>
      </c>
      <c r="E152" s="11"/>
      <c r="F152" s="11" t="e">
        <f>#REF!</f>
        <v>#REF!</v>
      </c>
      <c r="G152" s="11" t="e">
        <f>#REF!</f>
        <v>#REF!</v>
      </c>
      <c r="H152" s="11" t="e">
        <f>#REF!</f>
        <v>#REF!</v>
      </c>
      <c r="I152" s="11" t="e">
        <f>#REF!</f>
        <v>#REF!</v>
      </c>
      <c r="J152" s="11" t="e">
        <f>#REF!</f>
        <v>#REF!</v>
      </c>
      <c r="K152" s="11" t="e">
        <f>#REF!</f>
        <v>#REF!</v>
      </c>
      <c r="L152" s="11" t="e">
        <f>#REF!</f>
        <v>#REF!</v>
      </c>
      <c r="M152" s="11"/>
      <c r="N152" s="11" t="e">
        <f t="shared" si="31"/>
        <v>#REF!</v>
      </c>
      <c r="O152" s="11" t="e">
        <f>#REF!</f>
        <v>#REF!</v>
      </c>
      <c r="P152" s="11" t="e">
        <f>#REF!</f>
        <v>#REF!</v>
      </c>
      <c r="Q152" s="11" t="e">
        <f>#REF!</f>
        <v>#REF!</v>
      </c>
      <c r="R152" s="11" t="e">
        <f>#REF!</f>
        <v>#REF!</v>
      </c>
      <c r="S152" s="11" t="e">
        <f t="shared" si="34"/>
        <v>#REF!</v>
      </c>
      <c r="T152" s="11"/>
      <c r="U152" s="11" t="e">
        <f>#REF!</f>
        <v>#REF!</v>
      </c>
      <c r="V152" s="11" t="e">
        <f>#REF!</f>
        <v>#REF!</v>
      </c>
      <c r="W152" s="11">
        <v>0</v>
      </c>
      <c r="X152" s="11" t="e">
        <f>#REF!</f>
        <v>#REF!</v>
      </c>
      <c r="Y152" s="11">
        <v>0</v>
      </c>
      <c r="Z152" s="11" t="e">
        <f t="shared" si="29"/>
        <v>#REF!</v>
      </c>
      <c r="AA152" s="11"/>
      <c r="AB152" s="11" t="e">
        <f>#REF!</f>
        <v>#REF!</v>
      </c>
      <c r="AC152" s="11" t="e">
        <f>#REF!</f>
        <v>#REF!</v>
      </c>
      <c r="AD152" s="11" t="e">
        <f>#REF!</f>
        <v>#REF!</v>
      </c>
      <c r="AE152" s="11" t="e">
        <f>#REF!</f>
        <v>#REF!</v>
      </c>
      <c r="AF152" s="11" t="e">
        <f t="shared" si="30"/>
        <v>#REF!</v>
      </c>
      <c r="AG152" s="11"/>
      <c r="AH152" s="11" t="e">
        <f>#REF!</f>
        <v>#REF!</v>
      </c>
      <c r="AI152" s="11" t="e">
        <f>#REF!</f>
        <v>#REF!</v>
      </c>
      <c r="AJ152" s="11">
        <v>1261</v>
      </c>
      <c r="AK152" s="11" t="e">
        <f t="shared" si="32"/>
        <v>#REF!</v>
      </c>
      <c r="AL152" s="27" t="e">
        <f t="shared" si="33"/>
        <v>#REF!</v>
      </c>
    </row>
    <row r="153" spans="1:38" hidden="1" x14ac:dyDescent="0.2">
      <c r="A153" s="5" t="s">
        <v>261</v>
      </c>
      <c r="B153" s="5" t="s">
        <v>262</v>
      </c>
      <c r="C153" s="11">
        <f>COCC!E143</f>
        <v>0</v>
      </c>
      <c r="D153" s="11">
        <f>PHM!E143</f>
        <v>0</v>
      </c>
      <c r="E153" s="11"/>
      <c r="F153" s="11" t="e">
        <f>#REF!</f>
        <v>#REF!</v>
      </c>
      <c r="G153" s="11" t="e">
        <f>#REF!</f>
        <v>#REF!</v>
      </c>
      <c r="H153" s="11" t="e">
        <f>#REF!</f>
        <v>#REF!</v>
      </c>
      <c r="I153" s="11" t="e">
        <f>#REF!</f>
        <v>#REF!</v>
      </c>
      <c r="J153" s="11" t="e">
        <f>#REF!</f>
        <v>#REF!</v>
      </c>
      <c r="K153" s="11" t="e">
        <f>#REF!</f>
        <v>#REF!</v>
      </c>
      <c r="L153" s="11" t="e">
        <f>#REF!</f>
        <v>#REF!</v>
      </c>
      <c r="M153" s="11"/>
      <c r="N153" s="11" t="e">
        <f t="shared" si="31"/>
        <v>#REF!</v>
      </c>
      <c r="O153" s="11" t="e">
        <f>#REF!</f>
        <v>#REF!</v>
      </c>
      <c r="P153" s="11" t="e">
        <f>#REF!</f>
        <v>#REF!</v>
      </c>
      <c r="Q153" s="11" t="e">
        <f>#REF!</f>
        <v>#REF!</v>
      </c>
      <c r="R153" s="11" t="e">
        <f>#REF!</f>
        <v>#REF!</v>
      </c>
      <c r="S153" s="11" t="e">
        <f t="shared" si="34"/>
        <v>#REF!</v>
      </c>
      <c r="T153" s="11"/>
      <c r="U153" s="11" t="e">
        <f>#REF!</f>
        <v>#REF!</v>
      </c>
      <c r="V153" s="11" t="e">
        <f>#REF!</f>
        <v>#REF!</v>
      </c>
      <c r="W153" s="11">
        <v>0</v>
      </c>
      <c r="X153" s="11" t="e">
        <f>#REF!</f>
        <v>#REF!</v>
      </c>
      <c r="Y153" s="11">
        <v>0</v>
      </c>
      <c r="Z153" s="11" t="e">
        <f t="shared" si="29"/>
        <v>#REF!</v>
      </c>
      <c r="AA153" s="11"/>
      <c r="AB153" s="11" t="e">
        <f>#REF!</f>
        <v>#REF!</v>
      </c>
      <c r="AC153" s="11" t="e">
        <f>#REF!</f>
        <v>#REF!</v>
      </c>
      <c r="AD153" s="11" t="e">
        <f>#REF!</f>
        <v>#REF!</v>
      </c>
      <c r="AE153" s="11" t="e">
        <f>#REF!</f>
        <v>#REF!</v>
      </c>
      <c r="AF153" s="11" t="e">
        <f t="shared" si="30"/>
        <v>#REF!</v>
      </c>
      <c r="AG153" s="11"/>
      <c r="AH153" s="11" t="e">
        <f>#REF!</f>
        <v>#REF!</v>
      </c>
      <c r="AI153" s="11" t="e">
        <f>#REF!</f>
        <v>#REF!</v>
      </c>
      <c r="AJ153" s="11"/>
      <c r="AK153" s="11" t="e">
        <f t="shared" si="32"/>
        <v>#REF!</v>
      </c>
      <c r="AL153" s="27" t="e">
        <f t="shared" si="33"/>
        <v>#REF!</v>
      </c>
    </row>
    <row r="154" spans="1:38" x14ac:dyDescent="0.2">
      <c r="A154" s="5" t="s">
        <v>784</v>
      </c>
      <c r="B154" s="5" t="s">
        <v>785</v>
      </c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>
        <v>1914</v>
      </c>
      <c r="AK154" s="11">
        <f t="shared" si="32"/>
        <v>1914</v>
      </c>
      <c r="AL154" s="27">
        <f t="shared" si="33"/>
        <v>1914</v>
      </c>
    </row>
    <row r="155" spans="1:38" x14ac:dyDescent="0.2">
      <c r="A155" s="5" t="s">
        <v>263</v>
      </c>
      <c r="B155" s="5" t="s">
        <v>264</v>
      </c>
      <c r="C155" s="11">
        <f>COCC!E144</f>
        <v>0</v>
      </c>
      <c r="D155" s="11">
        <f>PHM!E144</f>
        <v>0</v>
      </c>
      <c r="E155" s="11"/>
      <c r="F155" s="11" t="e">
        <f>#REF!</f>
        <v>#REF!</v>
      </c>
      <c r="G155" s="11" t="e">
        <f>#REF!</f>
        <v>#REF!</v>
      </c>
      <c r="H155" s="11" t="e">
        <f>#REF!</f>
        <v>#REF!</v>
      </c>
      <c r="I155" s="11" t="e">
        <f>#REF!</f>
        <v>#REF!</v>
      </c>
      <c r="J155" s="11" t="e">
        <f>#REF!</f>
        <v>#REF!</v>
      </c>
      <c r="K155" s="11" t="e">
        <f>#REF!</f>
        <v>#REF!</v>
      </c>
      <c r="L155" s="11" t="e">
        <f>#REF!</f>
        <v>#REF!</v>
      </c>
      <c r="M155" s="11"/>
      <c r="N155" s="11" t="e">
        <f t="shared" si="31"/>
        <v>#REF!</v>
      </c>
      <c r="O155" s="11" t="e">
        <f>#REF!</f>
        <v>#REF!</v>
      </c>
      <c r="P155" s="11" t="e">
        <f>#REF!</f>
        <v>#REF!</v>
      </c>
      <c r="Q155" s="11" t="e">
        <f>#REF!</f>
        <v>#REF!</v>
      </c>
      <c r="R155" s="11" t="e">
        <f>#REF!</f>
        <v>#REF!</v>
      </c>
      <c r="S155" s="11" t="e">
        <f t="shared" si="34"/>
        <v>#REF!</v>
      </c>
      <c r="T155" s="11"/>
      <c r="U155" s="11" t="e">
        <f>#REF!</f>
        <v>#REF!</v>
      </c>
      <c r="V155" s="11" t="e">
        <f>#REF!</f>
        <v>#REF!</v>
      </c>
      <c r="W155" s="11">
        <v>0</v>
      </c>
      <c r="X155" s="11" t="e">
        <f>#REF!</f>
        <v>#REF!</v>
      </c>
      <c r="Y155" s="11">
        <v>0</v>
      </c>
      <c r="Z155" s="11" t="e">
        <f t="shared" si="29"/>
        <v>#REF!</v>
      </c>
      <c r="AA155" s="11"/>
      <c r="AB155" s="11" t="e">
        <f>#REF!</f>
        <v>#REF!</v>
      </c>
      <c r="AC155" s="11" t="e">
        <f>#REF!</f>
        <v>#REF!</v>
      </c>
      <c r="AD155" s="11" t="e">
        <f>#REF!</f>
        <v>#REF!</v>
      </c>
      <c r="AE155" s="11" t="e">
        <f>#REF!</f>
        <v>#REF!</v>
      </c>
      <c r="AF155" s="11" t="e">
        <f t="shared" si="30"/>
        <v>#REF!</v>
      </c>
      <c r="AG155" s="11"/>
      <c r="AH155" s="11" t="e">
        <f>#REF!</f>
        <v>#REF!</v>
      </c>
      <c r="AI155" s="11" t="e">
        <f>#REF!</f>
        <v>#REF!</v>
      </c>
      <c r="AJ155" s="11">
        <v>243</v>
      </c>
      <c r="AK155" s="11" t="e">
        <f t="shared" si="32"/>
        <v>#REF!</v>
      </c>
      <c r="AL155" s="27" t="e">
        <f t="shared" si="33"/>
        <v>#REF!</v>
      </c>
    </row>
    <row r="156" spans="1:38" x14ac:dyDescent="0.2">
      <c r="A156" s="5" t="s">
        <v>265</v>
      </c>
      <c r="B156" s="5" t="s">
        <v>266</v>
      </c>
      <c r="C156" s="53">
        <f>COCC!E145</f>
        <v>0</v>
      </c>
      <c r="D156" s="53">
        <f>PHM!E145</f>
        <v>0</v>
      </c>
      <c r="E156" s="53"/>
      <c r="F156" s="53" t="e">
        <f>#REF!</f>
        <v>#REF!</v>
      </c>
      <c r="G156" s="11" t="e">
        <f>#REF!</f>
        <v>#REF!</v>
      </c>
      <c r="H156" s="11" t="e">
        <f>#REF!</f>
        <v>#REF!</v>
      </c>
      <c r="I156" s="11" t="e">
        <f>#REF!</f>
        <v>#REF!</v>
      </c>
      <c r="J156" s="11" t="e">
        <f>#REF!</f>
        <v>#REF!</v>
      </c>
      <c r="K156" s="11" t="e">
        <f>#REF!</f>
        <v>#REF!</v>
      </c>
      <c r="L156" s="11" t="e">
        <f>#REF!</f>
        <v>#REF!</v>
      </c>
      <c r="M156" s="11"/>
      <c r="N156" s="11" t="e">
        <f t="shared" si="31"/>
        <v>#REF!</v>
      </c>
      <c r="O156" s="11" t="e">
        <f>#REF!</f>
        <v>#REF!</v>
      </c>
      <c r="P156" s="11" t="e">
        <f>#REF!</f>
        <v>#REF!</v>
      </c>
      <c r="Q156" s="11" t="e">
        <f>#REF!</f>
        <v>#REF!</v>
      </c>
      <c r="R156" s="11" t="e">
        <f>#REF!</f>
        <v>#REF!</v>
      </c>
      <c r="S156" s="11" t="e">
        <f t="shared" si="34"/>
        <v>#REF!</v>
      </c>
      <c r="T156" s="11"/>
      <c r="U156" s="11" t="e">
        <f>#REF!</f>
        <v>#REF!</v>
      </c>
      <c r="V156" s="11" t="e">
        <f>#REF!</f>
        <v>#REF!</v>
      </c>
      <c r="W156" s="11">
        <v>0</v>
      </c>
      <c r="X156" s="11" t="e">
        <f>#REF!</f>
        <v>#REF!</v>
      </c>
      <c r="Y156" s="11">
        <v>0</v>
      </c>
      <c r="Z156" s="11" t="e">
        <f t="shared" si="29"/>
        <v>#REF!</v>
      </c>
      <c r="AA156" s="11"/>
      <c r="AB156" s="11" t="e">
        <f>#REF!</f>
        <v>#REF!</v>
      </c>
      <c r="AC156" s="11" t="e">
        <f>#REF!</f>
        <v>#REF!</v>
      </c>
      <c r="AD156" s="11" t="e">
        <f>#REF!</f>
        <v>#REF!</v>
      </c>
      <c r="AE156" s="11" t="e">
        <f>#REF!</f>
        <v>#REF!</v>
      </c>
      <c r="AF156" s="11" t="e">
        <f t="shared" si="30"/>
        <v>#REF!</v>
      </c>
      <c r="AG156" s="11"/>
      <c r="AH156" s="11" t="e">
        <f>#REF!</f>
        <v>#REF!</v>
      </c>
      <c r="AI156" s="11" t="e">
        <f>#REF!</f>
        <v>#REF!</v>
      </c>
      <c r="AJ156" s="11">
        <v>240</v>
      </c>
      <c r="AK156" s="11" t="e">
        <f t="shared" si="32"/>
        <v>#REF!</v>
      </c>
      <c r="AL156" s="27" t="e">
        <f t="shared" si="33"/>
        <v>#REF!</v>
      </c>
    </row>
    <row r="157" spans="1:38" x14ac:dyDescent="0.2">
      <c r="A157" s="5" t="s">
        <v>267</v>
      </c>
      <c r="B157" s="5" t="s">
        <v>268</v>
      </c>
      <c r="C157" s="11">
        <f>COCC!E146</f>
        <v>0</v>
      </c>
      <c r="D157" s="11">
        <f>PHM!E146</f>
        <v>0</v>
      </c>
      <c r="E157" s="11"/>
      <c r="F157" s="11" t="e">
        <f>#REF!</f>
        <v>#REF!</v>
      </c>
      <c r="G157" s="11" t="e">
        <f>#REF!</f>
        <v>#REF!</v>
      </c>
      <c r="H157" s="11" t="e">
        <f>#REF!</f>
        <v>#REF!</v>
      </c>
      <c r="I157" s="11" t="e">
        <f>#REF!</f>
        <v>#REF!</v>
      </c>
      <c r="J157" s="11" t="e">
        <f>#REF!</f>
        <v>#REF!</v>
      </c>
      <c r="K157" s="11" t="e">
        <f>#REF!</f>
        <v>#REF!</v>
      </c>
      <c r="L157" s="11" t="e">
        <f>#REF!</f>
        <v>#REF!</v>
      </c>
      <c r="M157" s="11"/>
      <c r="N157" s="11" t="e">
        <f t="shared" si="31"/>
        <v>#REF!</v>
      </c>
      <c r="O157" s="11" t="e">
        <f>#REF!</f>
        <v>#REF!</v>
      </c>
      <c r="P157" s="11" t="e">
        <f>#REF!</f>
        <v>#REF!</v>
      </c>
      <c r="Q157" s="11" t="e">
        <f>#REF!</f>
        <v>#REF!</v>
      </c>
      <c r="R157" s="11" t="e">
        <f>#REF!</f>
        <v>#REF!</v>
      </c>
      <c r="S157" s="11" t="e">
        <f t="shared" si="34"/>
        <v>#REF!</v>
      </c>
      <c r="T157" s="11"/>
      <c r="U157" s="11" t="e">
        <f>#REF!</f>
        <v>#REF!</v>
      </c>
      <c r="V157" s="11" t="e">
        <f>#REF!</f>
        <v>#REF!</v>
      </c>
      <c r="W157" s="11">
        <v>0</v>
      </c>
      <c r="X157" s="11" t="e">
        <f>#REF!</f>
        <v>#REF!</v>
      </c>
      <c r="Y157" s="11">
        <v>0</v>
      </c>
      <c r="Z157" s="11" t="e">
        <f t="shared" si="29"/>
        <v>#REF!</v>
      </c>
      <c r="AA157" s="11"/>
      <c r="AB157" s="11" t="e">
        <f>#REF!</f>
        <v>#REF!</v>
      </c>
      <c r="AC157" s="11" t="e">
        <f>#REF!</f>
        <v>#REF!</v>
      </c>
      <c r="AD157" s="11" t="e">
        <f>#REF!</f>
        <v>#REF!</v>
      </c>
      <c r="AE157" s="11" t="e">
        <f>#REF!</f>
        <v>#REF!</v>
      </c>
      <c r="AF157" s="11" t="e">
        <f t="shared" si="30"/>
        <v>#REF!</v>
      </c>
      <c r="AG157" s="11"/>
      <c r="AH157" s="11" t="e">
        <f>#REF!</f>
        <v>#REF!</v>
      </c>
      <c r="AI157" s="11" t="e">
        <f>#REF!</f>
        <v>#REF!</v>
      </c>
      <c r="AJ157" s="11">
        <v>4564</v>
      </c>
      <c r="AK157" s="11" t="e">
        <f t="shared" si="32"/>
        <v>#REF!</v>
      </c>
      <c r="AL157" s="27" t="e">
        <f t="shared" si="33"/>
        <v>#REF!</v>
      </c>
    </row>
    <row r="158" spans="1:38" x14ac:dyDescent="0.2">
      <c r="A158" s="5" t="s">
        <v>269</v>
      </c>
      <c r="B158" s="5" t="s">
        <v>270</v>
      </c>
      <c r="C158" s="11">
        <f>COCC!E147</f>
        <v>0</v>
      </c>
      <c r="D158" s="11">
        <f>PHM!E147</f>
        <v>0</v>
      </c>
      <c r="E158" s="11"/>
      <c r="F158" s="11" t="e">
        <f>#REF!</f>
        <v>#REF!</v>
      </c>
      <c r="G158" s="11" t="e">
        <f>#REF!</f>
        <v>#REF!</v>
      </c>
      <c r="H158" s="11" t="e">
        <f>#REF!</f>
        <v>#REF!</v>
      </c>
      <c r="I158" s="11" t="e">
        <f>#REF!</f>
        <v>#REF!</v>
      </c>
      <c r="J158" s="11" t="e">
        <f>#REF!</f>
        <v>#REF!</v>
      </c>
      <c r="K158" s="11" t="e">
        <f>#REF!</f>
        <v>#REF!</v>
      </c>
      <c r="L158" s="11" t="e">
        <f>#REF!</f>
        <v>#REF!</v>
      </c>
      <c r="M158" s="11"/>
      <c r="N158" s="11" t="e">
        <f t="shared" si="31"/>
        <v>#REF!</v>
      </c>
      <c r="O158" s="11" t="e">
        <f>#REF!</f>
        <v>#REF!</v>
      </c>
      <c r="P158" s="11" t="e">
        <f>#REF!</f>
        <v>#REF!</v>
      </c>
      <c r="Q158" s="11" t="e">
        <f>#REF!</f>
        <v>#REF!</v>
      </c>
      <c r="R158" s="11" t="e">
        <f>#REF!</f>
        <v>#REF!</v>
      </c>
      <c r="S158" s="11" t="e">
        <f t="shared" si="34"/>
        <v>#REF!</v>
      </c>
      <c r="T158" s="11"/>
      <c r="U158" s="11" t="e">
        <f>#REF!</f>
        <v>#REF!</v>
      </c>
      <c r="V158" s="11" t="e">
        <f>#REF!</f>
        <v>#REF!</v>
      </c>
      <c r="W158" s="11">
        <v>0</v>
      </c>
      <c r="X158" s="11" t="e">
        <f>#REF!</f>
        <v>#REF!</v>
      </c>
      <c r="Y158" s="11">
        <v>0</v>
      </c>
      <c r="Z158" s="11" t="e">
        <f t="shared" si="29"/>
        <v>#REF!</v>
      </c>
      <c r="AA158" s="11"/>
      <c r="AB158" s="11" t="e">
        <f>#REF!</f>
        <v>#REF!</v>
      </c>
      <c r="AC158" s="11" t="e">
        <f>#REF!</f>
        <v>#REF!</v>
      </c>
      <c r="AD158" s="11" t="e">
        <f>#REF!</f>
        <v>#REF!</v>
      </c>
      <c r="AE158" s="11" t="e">
        <f>#REF!</f>
        <v>#REF!</v>
      </c>
      <c r="AF158" s="11" t="e">
        <f t="shared" si="30"/>
        <v>#REF!</v>
      </c>
      <c r="AG158" s="11"/>
      <c r="AH158" s="11" t="e">
        <f>#REF!</f>
        <v>#REF!</v>
      </c>
      <c r="AI158" s="11" t="e">
        <f>#REF!</f>
        <v>#REF!</v>
      </c>
      <c r="AJ158" s="11">
        <v>12936</v>
      </c>
      <c r="AK158" s="11" t="e">
        <f t="shared" si="32"/>
        <v>#REF!</v>
      </c>
      <c r="AL158" s="27" t="e">
        <f t="shared" si="33"/>
        <v>#REF!</v>
      </c>
    </row>
    <row r="159" spans="1:38" x14ac:dyDescent="0.2">
      <c r="A159" s="5" t="s">
        <v>271</v>
      </c>
      <c r="B159" s="5" t="s">
        <v>272</v>
      </c>
      <c r="C159" s="11">
        <f>COCC!E148</f>
        <v>0</v>
      </c>
      <c r="D159" s="11">
        <f>PHM!E148</f>
        <v>0</v>
      </c>
      <c r="E159" s="11"/>
      <c r="F159" s="11" t="e">
        <f>#REF!</f>
        <v>#REF!</v>
      </c>
      <c r="G159" s="11" t="e">
        <f>#REF!</f>
        <v>#REF!</v>
      </c>
      <c r="H159" s="11" t="e">
        <f>#REF!</f>
        <v>#REF!</v>
      </c>
      <c r="I159" s="11" t="e">
        <f>#REF!</f>
        <v>#REF!</v>
      </c>
      <c r="J159" s="11" t="e">
        <f>#REF!</f>
        <v>#REF!</v>
      </c>
      <c r="K159" s="11" t="e">
        <f>#REF!</f>
        <v>#REF!</v>
      </c>
      <c r="L159" s="11" t="e">
        <f>#REF!</f>
        <v>#REF!</v>
      </c>
      <c r="M159" s="11"/>
      <c r="N159" s="11" t="e">
        <f t="shared" si="31"/>
        <v>#REF!</v>
      </c>
      <c r="O159" s="11" t="e">
        <f>#REF!</f>
        <v>#REF!</v>
      </c>
      <c r="P159" s="11" t="e">
        <f>#REF!</f>
        <v>#REF!</v>
      </c>
      <c r="Q159" s="11" t="e">
        <f>#REF!</f>
        <v>#REF!</v>
      </c>
      <c r="R159" s="11" t="e">
        <f>#REF!</f>
        <v>#REF!</v>
      </c>
      <c r="S159" s="11" t="e">
        <f t="shared" si="34"/>
        <v>#REF!</v>
      </c>
      <c r="T159" s="11"/>
      <c r="U159" s="11" t="e">
        <f>#REF!</f>
        <v>#REF!</v>
      </c>
      <c r="V159" s="11" t="e">
        <f>#REF!</f>
        <v>#REF!</v>
      </c>
      <c r="W159" s="11">
        <v>0</v>
      </c>
      <c r="X159" s="11" t="e">
        <f>#REF!</f>
        <v>#REF!</v>
      </c>
      <c r="Y159" s="11">
        <v>0</v>
      </c>
      <c r="Z159" s="11" t="e">
        <f t="shared" si="29"/>
        <v>#REF!</v>
      </c>
      <c r="AA159" s="11"/>
      <c r="AB159" s="11" t="e">
        <f>#REF!</f>
        <v>#REF!</v>
      </c>
      <c r="AC159" s="11" t="e">
        <f>#REF!</f>
        <v>#REF!</v>
      </c>
      <c r="AD159" s="11" t="e">
        <f>#REF!</f>
        <v>#REF!</v>
      </c>
      <c r="AE159" s="11" t="e">
        <f>#REF!</f>
        <v>#REF!</v>
      </c>
      <c r="AF159" s="11" t="e">
        <f t="shared" si="30"/>
        <v>#REF!</v>
      </c>
      <c r="AG159" s="11"/>
      <c r="AH159" s="11" t="e">
        <f>#REF!</f>
        <v>#REF!</v>
      </c>
      <c r="AI159" s="11" t="e">
        <f>#REF!</f>
        <v>#REF!</v>
      </c>
      <c r="AJ159" s="11">
        <v>898</v>
      </c>
      <c r="AK159" s="11" t="e">
        <f t="shared" si="32"/>
        <v>#REF!</v>
      </c>
      <c r="AL159" s="27" t="e">
        <f t="shared" si="33"/>
        <v>#REF!</v>
      </c>
    </row>
    <row r="160" spans="1:38" x14ac:dyDescent="0.2">
      <c r="A160" s="5" t="s">
        <v>273</v>
      </c>
      <c r="B160" s="5" t="s">
        <v>274</v>
      </c>
      <c r="C160" s="11">
        <f>COCC!E149</f>
        <v>0</v>
      </c>
      <c r="D160" s="11">
        <f>PHM!E149</f>
        <v>0</v>
      </c>
      <c r="E160" s="11"/>
      <c r="F160" s="11" t="e">
        <f>#REF!</f>
        <v>#REF!</v>
      </c>
      <c r="G160" s="11" t="e">
        <f>#REF!</f>
        <v>#REF!</v>
      </c>
      <c r="H160" s="11" t="e">
        <f>#REF!</f>
        <v>#REF!</v>
      </c>
      <c r="I160" s="11" t="e">
        <f>#REF!</f>
        <v>#REF!</v>
      </c>
      <c r="J160" s="11" t="e">
        <f>#REF!</f>
        <v>#REF!</v>
      </c>
      <c r="K160" s="11" t="e">
        <f>#REF!</f>
        <v>#REF!</v>
      </c>
      <c r="L160" s="11" t="e">
        <f>#REF!</f>
        <v>#REF!</v>
      </c>
      <c r="M160" s="11"/>
      <c r="N160" s="11" t="e">
        <f t="shared" si="31"/>
        <v>#REF!</v>
      </c>
      <c r="O160" s="11" t="e">
        <f>#REF!</f>
        <v>#REF!</v>
      </c>
      <c r="P160" s="11" t="e">
        <f>#REF!</f>
        <v>#REF!</v>
      </c>
      <c r="Q160" s="11" t="e">
        <f>#REF!</f>
        <v>#REF!</v>
      </c>
      <c r="R160" s="11" t="e">
        <f>#REF!</f>
        <v>#REF!</v>
      </c>
      <c r="S160" s="11" t="e">
        <f t="shared" si="34"/>
        <v>#REF!</v>
      </c>
      <c r="T160" s="11"/>
      <c r="U160" s="11" t="e">
        <f>#REF!</f>
        <v>#REF!</v>
      </c>
      <c r="V160" s="11" t="e">
        <f>#REF!</f>
        <v>#REF!</v>
      </c>
      <c r="W160" s="11">
        <v>0</v>
      </c>
      <c r="X160" s="11" t="e">
        <f>#REF!</f>
        <v>#REF!</v>
      </c>
      <c r="Y160" s="11">
        <v>0</v>
      </c>
      <c r="Z160" s="11" t="e">
        <f t="shared" si="29"/>
        <v>#REF!</v>
      </c>
      <c r="AA160" s="11"/>
      <c r="AB160" s="11" t="e">
        <f>#REF!</f>
        <v>#REF!</v>
      </c>
      <c r="AC160" s="11" t="e">
        <f>#REF!</f>
        <v>#REF!</v>
      </c>
      <c r="AD160" s="11" t="e">
        <f>#REF!</f>
        <v>#REF!</v>
      </c>
      <c r="AE160" s="11" t="e">
        <f>#REF!</f>
        <v>#REF!</v>
      </c>
      <c r="AF160" s="11" t="e">
        <f t="shared" si="30"/>
        <v>#REF!</v>
      </c>
      <c r="AG160" s="11"/>
      <c r="AH160" s="11" t="e">
        <f>#REF!</f>
        <v>#REF!</v>
      </c>
      <c r="AI160" s="11" t="e">
        <f>#REF!</f>
        <v>#REF!</v>
      </c>
      <c r="AJ160" s="11"/>
      <c r="AK160" s="11" t="e">
        <f t="shared" si="32"/>
        <v>#REF!</v>
      </c>
      <c r="AL160" s="27" t="e">
        <f t="shared" si="33"/>
        <v>#REF!</v>
      </c>
    </row>
    <row r="161" spans="1:40" x14ac:dyDescent="0.2">
      <c r="A161" s="5" t="s">
        <v>275</v>
      </c>
      <c r="B161" s="5" t="s">
        <v>276</v>
      </c>
      <c r="C161" s="11">
        <f>COCC!E150</f>
        <v>0</v>
      </c>
      <c r="D161" s="11">
        <f>PHM!E150</f>
        <v>0</v>
      </c>
      <c r="E161" s="11"/>
      <c r="F161" s="11" t="e">
        <f>#REF!</f>
        <v>#REF!</v>
      </c>
      <c r="G161" s="11" t="e">
        <f>#REF!</f>
        <v>#REF!</v>
      </c>
      <c r="H161" s="11" t="e">
        <f>#REF!</f>
        <v>#REF!</v>
      </c>
      <c r="I161" s="11" t="e">
        <f>#REF!</f>
        <v>#REF!</v>
      </c>
      <c r="J161" s="11" t="e">
        <f>#REF!</f>
        <v>#REF!</v>
      </c>
      <c r="K161" s="11" t="e">
        <f>#REF!</f>
        <v>#REF!</v>
      </c>
      <c r="L161" s="11" t="e">
        <f>#REF!</f>
        <v>#REF!</v>
      </c>
      <c r="M161" s="11"/>
      <c r="N161" s="11" t="e">
        <f t="shared" si="31"/>
        <v>#REF!</v>
      </c>
      <c r="O161" s="11" t="e">
        <f>#REF!</f>
        <v>#REF!</v>
      </c>
      <c r="P161" s="11" t="e">
        <f>#REF!</f>
        <v>#REF!</v>
      </c>
      <c r="Q161" s="11" t="e">
        <f>#REF!</f>
        <v>#REF!</v>
      </c>
      <c r="R161" s="11" t="e">
        <f>#REF!</f>
        <v>#REF!</v>
      </c>
      <c r="S161" s="11" t="e">
        <f t="shared" si="34"/>
        <v>#REF!</v>
      </c>
      <c r="T161" s="11"/>
      <c r="U161" s="11" t="e">
        <f>#REF!</f>
        <v>#REF!</v>
      </c>
      <c r="V161" s="11" t="e">
        <f>#REF!</f>
        <v>#REF!</v>
      </c>
      <c r="W161" s="11">
        <v>0</v>
      </c>
      <c r="X161" s="11" t="e">
        <f>#REF!</f>
        <v>#REF!</v>
      </c>
      <c r="Y161" s="11">
        <v>0</v>
      </c>
      <c r="Z161" s="11" t="e">
        <f t="shared" si="29"/>
        <v>#REF!</v>
      </c>
      <c r="AA161" s="11"/>
      <c r="AB161" s="11" t="e">
        <f>#REF!</f>
        <v>#REF!</v>
      </c>
      <c r="AC161" s="11" t="e">
        <f>#REF!</f>
        <v>#REF!</v>
      </c>
      <c r="AD161" s="11" t="e">
        <f>#REF!</f>
        <v>#REF!</v>
      </c>
      <c r="AE161" s="11" t="e">
        <f>#REF!</f>
        <v>#REF!</v>
      </c>
      <c r="AF161" s="11" t="e">
        <f t="shared" si="30"/>
        <v>#REF!</v>
      </c>
      <c r="AG161" s="11"/>
      <c r="AH161" s="11" t="e">
        <f>#REF!</f>
        <v>#REF!</v>
      </c>
      <c r="AI161" s="11" t="e">
        <f>#REF!</f>
        <v>#REF!</v>
      </c>
      <c r="AJ161" s="11"/>
      <c r="AK161" s="11" t="e">
        <f t="shared" si="32"/>
        <v>#REF!</v>
      </c>
      <c r="AL161" s="27" t="e">
        <f t="shared" si="33"/>
        <v>#REF!</v>
      </c>
    </row>
    <row r="162" spans="1:40" x14ac:dyDescent="0.2">
      <c r="A162" s="5" t="s">
        <v>722</v>
      </c>
      <c r="B162" s="5" t="s">
        <v>721</v>
      </c>
      <c r="C162" s="11">
        <v>0</v>
      </c>
      <c r="D162" s="11">
        <v>0</v>
      </c>
      <c r="E162" s="11"/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/>
      <c r="N162" s="11">
        <f t="shared" si="31"/>
        <v>0</v>
      </c>
      <c r="O162" s="11"/>
      <c r="P162" s="11">
        <v>0</v>
      </c>
      <c r="Q162" s="11">
        <v>0</v>
      </c>
      <c r="R162" s="11">
        <v>0</v>
      </c>
      <c r="S162" s="11">
        <f t="shared" si="34"/>
        <v>0</v>
      </c>
      <c r="T162" s="11"/>
      <c r="U162" s="11" t="e">
        <f>#REF!</f>
        <v>#REF!</v>
      </c>
      <c r="V162" s="11">
        <v>0</v>
      </c>
      <c r="W162" s="11">
        <v>0</v>
      </c>
      <c r="X162" s="11"/>
      <c r="Y162" s="11">
        <v>0</v>
      </c>
      <c r="Z162" s="11" t="e">
        <f t="shared" si="29"/>
        <v>#REF!</v>
      </c>
      <c r="AA162" s="11"/>
      <c r="AB162" s="11">
        <v>0</v>
      </c>
      <c r="AC162" s="11">
        <v>0</v>
      </c>
      <c r="AD162" s="11">
        <v>0</v>
      </c>
      <c r="AE162" s="11"/>
      <c r="AF162" s="11">
        <f t="shared" si="30"/>
        <v>0</v>
      </c>
      <c r="AG162" s="11"/>
      <c r="AH162" s="11"/>
      <c r="AI162" s="11"/>
      <c r="AJ162" s="11"/>
      <c r="AK162" s="11">
        <f t="shared" si="32"/>
        <v>0</v>
      </c>
      <c r="AL162" s="27" t="e">
        <f t="shared" si="33"/>
        <v>#REF!</v>
      </c>
    </row>
    <row r="163" spans="1:40" x14ac:dyDescent="0.2">
      <c r="A163" s="5" t="s">
        <v>277</v>
      </c>
      <c r="B163" s="5" t="s">
        <v>278</v>
      </c>
      <c r="C163" s="11">
        <f>COCC!E151</f>
        <v>0</v>
      </c>
      <c r="D163" s="11">
        <f>PHM!E151</f>
        <v>0</v>
      </c>
      <c r="E163" s="11"/>
      <c r="F163" s="11" t="e">
        <f>#REF!</f>
        <v>#REF!</v>
      </c>
      <c r="G163" s="11" t="e">
        <f>#REF!</f>
        <v>#REF!</v>
      </c>
      <c r="H163" s="11" t="e">
        <f>#REF!</f>
        <v>#REF!</v>
      </c>
      <c r="I163" s="11" t="e">
        <f>#REF!</f>
        <v>#REF!</v>
      </c>
      <c r="J163" s="11" t="e">
        <f>#REF!</f>
        <v>#REF!</v>
      </c>
      <c r="K163" s="11" t="e">
        <f>#REF!</f>
        <v>#REF!</v>
      </c>
      <c r="L163" s="11" t="e">
        <f>#REF!</f>
        <v>#REF!</v>
      </c>
      <c r="M163" s="11"/>
      <c r="N163" s="11" t="e">
        <f t="shared" si="31"/>
        <v>#REF!</v>
      </c>
      <c r="O163" s="11" t="e">
        <f>#REF!</f>
        <v>#REF!</v>
      </c>
      <c r="P163" s="11" t="e">
        <f>#REF!</f>
        <v>#REF!</v>
      </c>
      <c r="Q163" s="11" t="e">
        <f>#REF!</f>
        <v>#REF!</v>
      </c>
      <c r="R163" s="11" t="e">
        <f>#REF!</f>
        <v>#REF!</v>
      </c>
      <c r="S163" s="11" t="e">
        <f t="shared" si="34"/>
        <v>#REF!</v>
      </c>
      <c r="T163" s="11"/>
      <c r="U163" s="11" t="e">
        <f>#REF!</f>
        <v>#REF!</v>
      </c>
      <c r="V163" s="11" t="e">
        <f>#REF!</f>
        <v>#REF!</v>
      </c>
      <c r="W163" s="11">
        <v>0</v>
      </c>
      <c r="X163" s="11" t="e">
        <f>#REF!</f>
        <v>#REF!</v>
      </c>
      <c r="Y163" s="11">
        <v>0</v>
      </c>
      <c r="Z163" s="11" t="e">
        <f t="shared" si="29"/>
        <v>#REF!</v>
      </c>
      <c r="AA163" s="11"/>
      <c r="AB163" s="11" t="e">
        <f>#REF!</f>
        <v>#REF!</v>
      </c>
      <c r="AC163" s="11" t="e">
        <f>#REF!</f>
        <v>#REF!</v>
      </c>
      <c r="AD163" s="11" t="e">
        <f>#REF!</f>
        <v>#REF!</v>
      </c>
      <c r="AE163" s="11" t="e">
        <f>#REF!</f>
        <v>#REF!</v>
      </c>
      <c r="AF163" s="11" t="e">
        <f t="shared" si="30"/>
        <v>#REF!</v>
      </c>
      <c r="AG163" s="11"/>
      <c r="AH163" s="11" t="e">
        <f>#REF!</f>
        <v>#REF!</v>
      </c>
      <c r="AI163" s="11" t="e">
        <f>#REF!</f>
        <v>#REF!</v>
      </c>
      <c r="AJ163" s="11">
        <v>1200</v>
      </c>
      <c r="AK163" s="11" t="e">
        <f t="shared" si="32"/>
        <v>#REF!</v>
      </c>
      <c r="AL163" s="27" t="e">
        <f t="shared" si="33"/>
        <v>#REF!</v>
      </c>
    </row>
    <row r="164" spans="1:40" x14ac:dyDescent="0.2">
      <c r="A164" s="5" t="s">
        <v>279</v>
      </c>
      <c r="B164" s="5" t="s">
        <v>280</v>
      </c>
      <c r="C164" s="11">
        <f>COCC!E152</f>
        <v>0</v>
      </c>
      <c r="D164" s="11">
        <f>PHM!E152</f>
        <v>0</v>
      </c>
      <c r="E164" s="11"/>
      <c r="F164" s="11" t="e">
        <f>#REF!</f>
        <v>#REF!</v>
      </c>
      <c r="G164" s="11" t="e">
        <f>#REF!</f>
        <v>#REF!</v>
      </c>
      <c r="H164" s="11" t="e">
        <f>#REF!</f>
        <v>#REF!</v>
      </c>
      <c r="I164" s="11" t="e">
        <f>#REF!</f>
        <v>#REF!</v>
      </c>
      <c r="J164" s="11" t="e">
        <f>#REF!</f>
        <v>#REF!</v>
      </c>
      <c r="K164" s="11" t="e">
        <f>#REF!</f>
        <v>#REF!</v>
      </c>
      <c r="L164" s="11" t="e">
        <f>#REF!</f>
        <v>#REF!</v>
      </c>
      <c r="M164" s="11"/>
      <c r="N164" s="11" t="e">
        <f t="shared" si="31"/>
        <v>#REF!</v>
      </c>
      <c r="O164" s="11" t="e">
        <f>#REF!</f>
        <v>#REF!</v>
      </c>
      <c r="P164" s="11" t="e">
        <f>#REF!</f>
        <v>#REF!</v>
      </c>
      <c r="Q164" s="11" t="e">
        <f>#REF!</f>
        <v>#REF!</v>
      </c>
      <c r="R164" s="11" t="e">
        <f>#REF!</f>
        <v>#REF!</v>
      </c>
      <c r="S164" s="11" t="e">
        <f t="shared" si="34"/>
        <v>#REF!</v>
      </c>
      <c r="T164" s="11"/>
      <c r="U164" s="11" t="e">
        <f>#REF!</f>
        <v>#REF!</v>
      </c>
      <c r="V164" s="11" t="e">
        <f>#REF!</f>
        <v>#REF!</v>
      </c>
      <c r="W164" s="11">
        <v>0</v>
      </c>
      <c r="X164" s="11" t="e">
        <f>#REF!</f>
        <v>#REF!</v>
      </c>
      <c r="Y164" s="11">
        <v>0</v>
      </c>
      <c r="Z164" s="11" t="e">
        <f t="shared" si="29"/>
        <v>#REF!</v>
      </c>
      <c r="AA164" s="11"/>
      <c r="AB164" s="11" t="e">
        <f>#REF!</f>
        <v>#REF!</v>
      </c>
      <c r="AC164" s="11" t="e">
        <f>#REF!</f>
        <v>#REF!</v>
      </c>
      <c r="AD164" s="11" t="e">
        <f>#REF!</f>
        <v>#REF!</v>
      </c>
      <c r="AE164" s="11" t="e">
        <f>#REF!</f>
        <v>#REF!</v>
      </c>
      <c r="AF164" s="11" t="e">
        <f t="shared" si="30"/>
        <v>#REF!</v>
      </c>
      <c r="AG164" s="11"/>
      <c r="AH164" s="11" t="e">
        <f>#REF!</f>
        <v>#REF!</v>
      </c>
      <c r="AI164" s="11" t="e">
        <f>#REF!</f>
        <v>#REF!</v>
      </c>
      <c r="AJ164" s="11"/>
      <c r="AK164" s="11" t="e">
        <f t="shared" si="32"/>
        <v>#REF!</v>
      </c>
      <c r="AL164" s="27" t="e">
        <f t="shared" si="33"/>
        <v>#REF!</v>
      </c>
    </row>
    <row r="165" spans="1:40" x14ac:dyDescent="0.2">
      <c r="A165" s="5" t="s">
        <v>281</v>
      </c>
      <c r="B165" s="5" t="s">
        <v>282</v>
      </c>
      <c r="C165" s="11">
        <f>COCC!E153</f>
        <v>0</v>
      </c>
      <c r="D165" s="11">
        <f>PHM!E153</f>
        <v>0</v>
      </c>
      <c r="E165" s="11"/>
      <c r="F165" s="11" t="e">
        <f>#REF!</f>
        <v>#REF!</v>
      </c>
      <c r="G165" s="11" t="e">
        <f>#REF!</f>
        <v>#REF!</v>
      </c>
      <c r="H165" s="11" t="e">
        <f>#REF!</f>
        <v>#REF!</v>
      </c>
      <c r="I165" s="11" t="e">
        <f>#REF!</f>
        <v>#REF!</v>
      </c>
      <c r="J165" s="11" t="e">
        <f>#REF!</f>
        <v>#REF!</v>
      </c>
      <c r="K165" s="11" t="e">
        <f>#REF!</f>
        <v>#REF!</v>
      </c>
      <c r="L165" s="11" t="e">
        <f>#REF!</f>
        <v>#REF!</v>
      </c>
      <c r="M165" s="11"/>
      <c r="N165" s="11" t="e">
        <f t="shared" si="31"/>
        <v>#REF!</v>
      </c>
      <c r="O165" s="11" t="e">
        <f>#REF!</f>
        <v>#REF!</v>
      </c>
      <c r="P165" s="11" t="e">
        <f>#REF!</f>
        <v>#REF!</v>
      </c>
      <c r="Q165" s="11" t="e">
        <f>#REF!</f>
        <v>#REF!</v>
      </c>
      <c r="R165" s="11" t="e">
        <f>#REF!</f>
        <v>#REF!</v>
      </c>
      <c r="S165" s="11" t="e">
        <f t="shared" si="34"/>
        <v>#REF!</v>
      </c>
      <c r="T165" s="11"/>
      <c r="U165" s="11" t="e">
        <f>#REF!</f>
        <v>#REF!</v>
      </c>
      <c r="V165" s="11" t="e">
        <f>#REF!</f>
        <v>#REF!</v>
      </c>
      <c r="W165" s="11">
        <v>0</v>
      </c>
      <c r="X165" s="11" t="e">
        <f>#REF!</f>
        <v>#REF!</v>
      </c>
      <c r="Y165" s="11" t="e">
        <f>#REF!</f>
        <v>#REF!</v>
      </c>
      <c r="Z165" s="11" t="e">
        <f t="shared" si="29"/>
        <v>#REF!</v>
      </c>
      <c r="AA165" s="11"/>
      <c r="AB165" s="11" t="e">
        <f>#REF!</f>
        <v>#REF!</v>
      </c>
      <c r="AC165" s="11" t="e">
        <f>#REF!</f>
        <v>#REF!</v>
      </c>
      <c r="AD165" s="11" t="e">
        <f>#REF!</f>
        <v>#REF!</v>
      </c>
      <c r="AE165" s="11" t="e">
        <f>#REF!</f>
        <v>#REF!</v>
      </c>
      <c r="AF165" s="11" t="e">
        <f t="shared" si="30"/>
        <v>#REF!</v>
      </c>
      <c r="AG165" s="11"/>
      <c r="AH165" s="11" t="e">
        <f>#REF!</f>
        <v>#REF!</v>
      </c>
      <c r="AI165" s="11" t="e">
        <f>#REF!</f>
        <v>#REF!</v>
      </c>
      <c r="AJ165" s="11">
        <v>1654</v>
      </c>
      <c r="AK165" s="11" t="e">
        <f t="shared" si="32"/>
        <v>#REF!</v>
      </c>
      <c r="AL165" s="27" t="e">
        <f t="shared" si="33"/>
        <v>#REF!</v>
      </c>
    </row>
    <row r="166" spans="1:40" x14ac:dyDescent="0.2">
      <c r="A166" s="5" t="s">
        <v>283</v>
      </c>
      <c r="B166" s="5" t="s">
        <v>284</v>
      </c>
      <c r="C166" s="11">
        <f>COCC!E154</f>
        <v>0</v>
      </c>
      <c r="D166" s="11">
        <f>PHM!E154</f>
        <v>0</v>
      </c>
      <c r="E166" s="11"/>
      <c r="F166" s="11" t="e">
        <f>#REF!</f>
        <v>#REF!</v>
      </c>
      <c r="G166" s="11" t="e">
        <f>#REF!</f>
        <v>#REF!</v>
      </c>
      <c r="H166" s="11" t="e">
        <f>#REF!</f>
        <v>#REF!</v>
      </c>
      <c r="I166" s="11" t="e">
        <f>#REF!</f>
        <v>#REF!</v>
      </c>
      <c r="J166" s="11" t="e">
        <f>#REF!</f>
        <v>#REF!</v>
      </c>
      <c r="K166" s="11" t="e">
        <f>#REF!</f>
        <v>#REF!</v>
      </c>
      <c r="L166" s="11" t="e">
        <f>#REF!</f>
        <v>#REF!</v>
      </c>
      <c r="M166" s="11"/>
      <c r="N166" s="11" t="e">
        <f t="shared" si="31"/>
        <v>#REF!</v>
      </c>
      <c r="O166" s="11" t="e">
        <f>#REF!</f>
        <v>#REF!</v>
      </c>
      <c r="P166" s="11" t="e">
        <f>#REF!</f>
        <v>#REF!</v>
      </c>
      <c r="Q166" s="11" t="e">
        <f>#REF!</f>
        <v>#REF!</v>
      </c>
      <c r="R166" s="11" t="e">
        <f>#REF!</f>
        <v>#REF!</v>
      </c>
      <c r="S166" s="11" t="e">
        <f t="shared" si="34"/>
        <v>#REF!</v>
      </c>
      <c r="T166" s="11"/>
      <c r="U166" s="11" t="e">
        <f>#REF!</f>
        <v>#REF!</v>
      </c>
      <c r="V166" s="11" t="e">
        <f>#REF!</f>
        <v>#REF!</v>
      </c>
      <c r="W166" s="11">
        <v>0</v>
      </c>
      <c r="X166" s="11" t="e">
        <f>#REF!</f>
        <v>#REF!</v>
      </c>
      <c r="Y166" s="11">
        <v>0</v>
      </c>
      <c r="Z166" s="11" t="e">
        <f t="shared" si="29"/>
        <v>#REF!</v>
      </c>
      <c r="AA166" s="11"/>
      <c r="AB166" s="11" t="e">
        <f>#REF!</f>
        <v>#REF!</v>
      </c>
      <c r="AC166" s="11" t="e">
        <f>#REF!</f>
        <v>#REF!</v>
      </c>
      <c r="AD166" s="11" t="e">
        <f>#REF!</f>
        <v>#REF!</v>
      </c>
      <c r="AE166" s="11" t="e">
        <f>#REF!</f>
        <v>#REF!</v>
      </c>
      <c r="AF166" s="11" t="e">
        <f t="shared" si="30"/>
        <v>#REF!</v>
      </c>
      <c r="AG166" s="11"/>
      <c r="AH166" s="11" t="e">
        <f>#REF!</f>
        <v>#REF!</v>
      </c>
      <c r="AI166" s="11" t="e">
        <f>#REF!</f>
        <v>#REF!</v>
      </c>
      <c r="AJ166" s="11">
        <v>4417</v>
      </c>
      <c r="AK166" s="11" t="e">
        <f t="shared" si="32"/>
        <v>#REF!</v>
      </c>
      <c r="AL166" s="27" t="e">
        <f t="shared" si="33"/>
        <v>#REF!</v>
      </c>
    </row>
    <row r="167" spans="1:40" x14ac:dyDescent="0.2">
      <c r="A167" s="5" t="s">
        <v>285</v>
      </c>
      <c r="B167" s="5" t="s">
        <v>286</v>
      </c>
      <c r="C167" s="11">
        <f>COCC!E155</f>
        <v>0</v>
      </c>
      <c r="D167" s="11">
        <f>PHM!E155</f>
        <v>0</v>
      </c>
      <c r="E167" s="11"/>
      <c r="F167" s="11" t="e">
        <f>#REF!</f>
        <v>#REF!</v>
      </c>
      <c r="G167" s="11" t="e">
        <f>#REF!</f>
        <v>#REF!</v>
      </c>
      <c r="H167" s="11" t="e">
        <f>#REF!</f>
        <v>#REF!</v>
      </c>
      <c r="I167" s="11" t="e">
        <f>#REF!</f>
        <v>#REF!</v>
      </c>
      <c r="J167" s="11" t="e">
        <f>#REF!</f>
        <v>#REF!</v>
      </c>
      <c r="K167" s="11" t="e">
        <f>#REF!</f>
        <v>#REF!</v>
      </c>
      <c r="L167" s="11" t="e">
        <f>#REF!</f>
        <v>#REF!</v>
      </c>
      <c r="M167" s="11"/>
      <c r="N167" s="11" t="e">
        <f t="shared" si="31"/>
        <v>#REF!</v>
      </c>
      <c r="O167" s="11" t="e">
        <f>#REF!</f>
        <v>#REF!</v>
      </c>
      <c r="P167" s="11" t="e">
        <f>#REF!</f>
        <v>#REF!</v>
      </c>
      <c r="Q167" s="11" t="e">
        <f>#REF!</f>
        <v>#REF!</v>
      </c>
      <c r="R167" s="11" t="e">
        <f>#REF!</f>
        <v>#REF!</v>
      </c>
      <c r="S167" s="11" t="e">
        <f t="shared" si="34"/>
        <v>#REF!</v>
      </c>
      <c r="T167" s="11"/>
      <c r="U167" s="11" t="e">
        <f>#REF!</f>
        <v>#REF!</v>
      </c>
      <c r="V167" s="11" t="e">
        <f>#REF!</f>
        <v>#REF!</v>
      </c>
      <c r="W167" s="11">
        <v>0</v>
      </c>
      <c r="X167" s="11" t="e">
        <f>#REF!</f>
        <v>#REF!</v>
      </c>
      <c r="Y167" s="11">
        <v>0</v>
      </c>
      <c r="Z167" s="11" t="e">
        <f t="shared" si="29"/>
        <v>#REF!</v>
      </c>
      <c r="AA167" s="11"/>
      <c r="AB167" s="11" t="e">
        <f>#REF!</f>
        <v>#REF!</v>
      </c>
      <c r="AC167" s="11" t="e">
        <f>#REF!</f>
        <v>#REF!</v>
      </c>
      <c r="AD167" s="11" t="e">
        <f>#REF!</f>
        <v>#REF!</v>
      </c>
      <c r="AE167" s="11" t="e">
        <f>#REF!</f>
        <v>#REF!</v>
      </c>
      <c r="AF167" s="11" t="e">
        <f t="shared" si="30"/>
        <v>#REF!</v>
      </c>
      <c r="AG167" s="11"/>
      <c r="AH167" s="11" t="e">
        <f>#REF!</f>
        <v>#REF!</v>
      </c>
      <c r="AI167" s="11" t="e">
        <f>#REF!</f>
        <v>#REF!</v>
      </c>
      <c r="AJ167" s="11"/>
      <c r="AK167" s="11" t="e">
        <f t="shared" si="32"/>
        <v>#REF!</v>
      </c>
      <c r="AL167" s="27" t="e">
        <f t="shared" si="33"/>
        <v>#REF!</v>
      </c>
    </row>
    <row r="168" spans="1:40" x14ac:dyDescent="0.2">
      <c r="A168" s="5" t="s">
        <v>287</v>
      </c>
      <c r="B168" s="5" t="s">
        <v>288</v>
      </c>
      <c r="C168" s="11">
        <f>COCC!E156</f>
        <v>0</v>
      </c>
      <c r="D168" s="11">
        <f>PHM!E156</f>
        <v>0</v>
      </c>
      <c r="E168" s="11"/>
      <c r="F168" s="11" t="e">
        <f>#REF!</f>
        <v>#REF!</v>
      </c>
      <c r="G168" s="11" t="e">
        <f>#REF!</f>
        <v>#REF!</v>
      </c>
      <c r="H168" s="11" t="e">
        <f>#REF!</f>
        <v>#REF!</v>
      </c>
      <c r="I168" s="11" t="e">
        <f>#REF!</f>
        <v>#REF!</v>
      </c>
      <c r="J168" s="11" t="e">
        <f>#REF!</f>
        <v>#REF!</v>
      </c>
      <c r="K168" s="11" t="e">
        <f>#REF!</f>
        <v>#REF!</v>
      </c>
      <c r="L168" s="11" t="e">
        <f>#REF!</f>
        <v>#REF!</v>
      </c>
      <c r="M168" s="11"/>
      <c r="N168" s="11" t="e">
        <f t="shared" si="31"/>
        <v>#REF!</v>
      </c>
      <c r="O168" s="11" t="e">
        <f>#REF!</f>
        <v>#REF!</v>
      </c>
      <c r="P168" s="11" t="e">
        <f>#REF!</f>
        <v>#REF!</v>
      </c>
      <c r="Q168" s="11" t="e">
        <f>#REF!</f>
        <v>#REF!</v>
      </c>
      <c r="R168" s="11" t="e">
        <f>#REF!</f>
        <v>#REF!</v>
      </c>
      <c r="S168" s="11" t="e">
        <f t="shared" si="34"/>
        <v>#REF!</v>
      </c>
      <c r="T168" s="11"/>
      <c r="U168" s="11" t="e">
        <f>#REF!</f>
        <v>#REF!</v>
      </c>
      <c r="V168" s="11" t="e">
        <f>#REF!</f>
        <v>#REF!</v>
      </c>
      <c r="W168" s="11">
        <v>0</v>
      </c>
      <c r="X168" s="11" t="e">
        <f>#REF!</f>
        <v>#REF!</v>
      </c>
      <c r="Y168" s="11">
        <v>0</v>
      </c>
      <c r="Z168" s="11" t="e">
        <f t="shared" si="29"/>
        <v>#REF!</v>
      </c>
      <c r="AA168" s="11"/>
      <c r="AB168" s="11" t="e">
        <f>#REF!</f>
        <v>#REF!</v>
      </c>
      <c r="AC168" s="11" t="e">
        <f>#REF!</f>
        <v>#REF!</v>
      </c>
      <c r="AD168" s="11" t="e">
        <f>#REF!</f>
        <v>#REF!</v>
      </c>
      <c r="AE168" s="11" t="e">
        <f>#REF!</f>
        <v>#REF!</v>
      </c>
      <c r="AF168" s="11" t="e">
        <f t="shared" si="30"/>
        <v>#REF!</v>
      </c>
      <c r="AG168" s="11"/>
      <c r="AH168" s="11" t="e">
        <f>#REF!</f>
        <v>#REF!</v>
      </c>
      <c r="AI168" s="11" t="e">
        <f>#REF!</f>
        <v>#REF!</v>
      </c>
      <c r="AJ168" s="11"/>
      <c r="AK168" s="11" t="e">
        <f t="shared" si="32"/>
        <v>#REF!</v>
      </c>
      <c r="AL168" s="27" t="e">
        <f t="shared" si="33"/>
        <v>#REF!</v>
      </c>
    </row>
    <row r="169" spans="1:40" x14ac:dyDescent="0.2">
      <c r="A169" s="5" t="s">
        <v>289</v>
      </c>
      <c r="B169" s="5" t="s">
        <v>290</v>
      </c>
      <c r="C169" s="11">
        <f>COCC!E157</f>
        <v>0</v>
      </c>
      <c r="D169" s="11">
        <f>PHM!E157</f>
        <v>0</v>
      </c>
      <c r="E169" s="11"/>
      <c r="F169" s="11" t="e">
        <f>#REF!</f>
        <v>#REF!</v>
      </c>
      <c r="G169" s="11" t="e">
        <f>#REF!</f>
        <v>#REF!</v>
      </c>
      <c r="H169" s="11" t="e">
        <f>#REF!</f>
        <v>#REF!</v>
      </c>
      <c r="I169" s="11" t="e">
        <f>#REF!</f>
        <v>#REF!</v>
      </c>
      <c r="J169" s="11" t="e">
        <f>#REF!</f>
        <v>#REF!</v>
      </c>
      <c r="K169" s="11" t="e">
        <f>#REF!</f>
        <v>#REF!</v>
      </c>
      <c r="L169" s="11" t="e">
        <f>#REF!</f>
        <v>#REF!</v>
      </c>
      <c r="M169" s="11"/>
      <c r="N169" s="11" t="e">
        <f t="shared" si="31"/>
        <v>#REF!</v>
      </c>
      <c r="O169" s="11" t="e">
        <f>#REF!</f>
        <v>#REF!</v>
      </c>
      <c r="P169" s="11" t="e">
        <f>#REF!</f>
        <v>#REF!</v>
      </c>
      <c r="Q169" s="11" t="e">
        <f>#REF!</f>
        <v>#REF!</v>
      </c>
      <c r="R169" s="11" t="e">
        <f>#REF!</f>
        <v>#REF!</v>
      </c>
      <c r="S169" s="11" t="e">
        <f t="shared" si="34"/>
        <v>#REF!</v>
      </c>
      <c r="T169" s="11"/>
      <c r="U169" s="11" t="e">
        <f>#REF!</f>
        <v>#REF!</v>
      </c>
      <c r="V169" s="11" t="e">
        <f>#REF!</f>
        <v>#REF!</v>
      </c>
      <c r="W169" s="11">
        <v>0</v>
      </c>
      <c r="X169" s="11" t="e">
        <f>#REF!</f>
        <v>#REF!</v>
      </c>
      <c r="Y169" s="11">
        <v>0</v>
      </c>
      <c r="Z169" s="11" t="e">
        <f t="shared" si="29"/>
        <v>#REF!</v>
      </c>
      <c r="AA169" s="11"/>
      <c r="AB169" s="11" t="e">
        <f>#REF!</f>
        <v>#REF!</v>
      </c>
      <c r="AC169" s="11" t="e">
        <f>#REF!</f>
        <v>#REF!</v>
      </c>
      <c r="AD169" s="11" t="e">
        <f>#REF!</f>
        <v>#REF!</v>
      </c>
      <c r="AE169" s="11" t="e">
        <f>#REF!</f>
        <v>#REF!</v>
      </c>
      <c r="AF169" s="11" t="e">
        <f t="shared" si="30"/>
        <v>#REF!</v>
      </c>
      <c r="AG169" s="11"/>
      <c r="AH169" s="11" t="e">
        <f>#REF!</f>
        <v>#REF!</v>
      </c>
      <c r="AI169" s="11" t="e">
        <f>#REF!</f>
        <v>#REF!</v>
      </c>
      <c r="AJ169" s="11">
        <v>6921</v>
      </c>
      <c r="AK169" s="11" t="e">
        <f t="shared" si="32"/>
        <v>#REF!</v>
      </c>
      <c r="AL169" s="27" t="e">
        <f t="shared" si="33"/>
        <v>#REF!</v>
      </c>
    </row>
    <row r="170" spans="1:40" hidden="1" x14ac:dyDescent="0.2">
      <c r="A170" s="5" t="s">
        <v>291</v>
      </c>
      <c r="B170" s="5" t="s">
        <v>292</v>
      </c>
      <c r="C170" s="11">
        <f>COCC!E158</f>
        <v>0</v>
      </c>
      <c r="D170" s="11">
        <f>PHM!E158</f>
        <v>0</v>
      </c>
      <c r="E170" s="11"/>
      <c r="F170" s="11" t="e">
        <f>#REF!</f>
        <v>#REF!</v>
      </c>
      <c r="G170" s="11" t="e">
        <f>#REF!</f>
        <v>#REF!</v>
      </c>
      <c r="H170" s="11" t="e">
        <f>#REF!</f>
        <v>#REF!</v>
      </c>
      <c r="I170" s="11" t="e">
        <f>#REF!</f>
        <v>#REF!</v>
      </c>
      <c r="J170" s="11" t="e">
        <f>#REF!</f>
        <v>#REF!</v>
      </c>
      <c r="K170" s="11" t="e">
        <f>#REF!</f>
        <v>#REF!</v>
      </c>
      <c r="L170" s="11" t="e">
        <f>#REF!</f>
        <v>#REF!</v>
      </c>
      <c r="M170" s="11"/>
      <c r="N170" s="11" t="e">
        <f t="shared" si="31"/>
        <v>#REF!</v>
      </c>
      <c r="O170" s="11" t="e">
        <f>#REF!</f>
        <v>#REF!</v>
      </c>
      <c r="P170" s="11" t="e">
        <f>#REF!</f>
        <v>#REF!</v>
      </c>
      <c r="Q170" s="11" t="e">
        <f>#REF!</f>
        <v>#REF!</v>
      </c>
      <c r="R170" s="11" t="e">
        <f>#REF!</f>
        <v>#REF!</v>
      </c>
      <c r="S170" s="11" t="e">
        <f t="shared" si="34"/>
        <v>#REF!</v>
      </c>
      <c r="T170" s="11"/>
      <c r="U170" s="11" t="e">
        <f>#REF!</f>
        <v>#REF!</v>
      </c>
      <c r="V170" s="11" t="e">
        <f>#REF!</f>
        <v>#REF!</v>
      </c>
      <c r="W170" s="11">
        <v>0</v>
      </c>
      <c r="X170" s="11" t="e">
        <f>#REF!</f>
        <v>#REF!</v>
      </c>
      <c r="Y170" s="11"/>
      <c r="Z170" s="11" t="e">
        <f t="shared" si="29"/>
        <v>#REF!</v>
      </c>
      <c r="AA170" s="11"/>
      <c r="AB170" s="11" t="e">
        <f>#REF!</f>
        <v>#REF!</v>
      </c>
      <c r="AC170" s="11" t="e">
        <f>#REF!</f>
        <v>#REF!</v>
      </c>
      <c r="AD170" s="11" t="e">
        <f>#REF!</f>
        <v>#REF!</v>
      </c>
      <c r="AE170" s="11" t="e">
        <f>#REF!</f>
        <v>#REF!</v>
      </c>
      <c r="AF170" s="11" t="e">
        <f t="shared" si="30"/>
        <v>#REF!</v>
      </c>
      <c r="AG170" s="11"/>
      <c r="AH170" s="11" t="e">
        <f>#REF!</f>
        <v>#REF!</v>
      </c>
      <c r="AI170" s="11" t="e">
        <f>#REF!</f>
        <v>#REF!</v>
      </c>
      <c r="AJ170" s="11"/>
      <c r="AK170" s="11" t="e">
        <f t="shared" si="32"/>
        <v>#REF!</v>
      </c>
      <c r="AL170" s="27" t="e">
        <f t="shared" si="33"/>
        <v>#REF!</v>
      </c>
    </row>
    <row r="171" spans="1:40" x14ac:dyDescent="0.2">
      <c r="A171" s="5" t="s">
        <v>293</v>
      </c>
      <c r="B171" s="5" t="s">
        <v>294</v>
      </c>
      <c r="C171" s="11">
        <f>COCC!E159</f>
        <v>0</v>
      </c>
      <c r="D171" s="11">
        <f>PHM!E159</f>
        <v>0</v>
      </c>
      <c r="E171" s="11"/>
      <c r="F171" s="11" t="e">
        <f>#REF!</f>
        <v>#REF!</v>
      </c>
      <c r="G171" s="11" t="e">
        <f>#REF!</f>
        <v>#REF!</v>
      </c>
      <c r="H171" s="11" t="e">
        <f>#REF!</f>
        <v>#REF!</v>
      </c>
      <c r="I171" s="11" t="e">
        <f>#REF!</f>
        <v>#REF!</v>
      </c>
      <c r="J171" s="11" t="e">
        <f>#REF!</f>
        <v>#REF!</v>
      </c>
      <c r="K171" s="11" t="e">
        <f>#REF!</f>
        <v>#REF!</v>
      </c>
      <c r="L171" s="11" t="e">
        <f>#REF!</f>
        <v>#REF!</v>
      </c>
      <c r="M171" s="11"/>
      <c r="N171" s="11" t="e">
        <f t="shared" si="31"/>
        <v>#REF!</v>
      </c>
      <c r="O171" s="11" t="e">
        <f>#REF!</f>
        <v>#REF!</v>
      </c>
      <c r="P171" s="11" t="e">
        <f>#REF!</f>
        <v>#REF!</v>
      </c>
      <c r="Q171" s="11" t="e">
        <f>#REF!</f>
        <v>#REF!</v>
      </c>
      <c r="R171" s="11" t="e">
        <f>#REF!</f>
        <v>#REF!</v>
      </c>
      <c r="S171" s="11" t="e">
        <f t="shared" si="34"/>
        <v>#REF!</v>
      </c>
      <c r="T171" s="11"/>
      <c r="U171" s="11" t="e">
        <f>#REF!</f>
        <v>#REF!</v>
      </c>
      <c r="V171" s="11" t="e">
        <f>#REF!</f>
        <v>#REF!</v>
      </c>
      <c r="W171" s="11">
        <v>0</v>
      </c>
      <c r="X171" s="11" t="e">
        <f>#REF!</f>
        <v>#REF!</v>
      </c>
      <c r="Y171" s="11">
        <v>0</v>
      </c>
      <c r="Z171" s="11" t="e">
        <f t="shared" si="29"/>
        <v>#REF!</v>
      </c>
      <c r="AA171" s="11"/>
      <c r="AB171" s="11" t="e">
        <f>#REF!</f>
        <v>#REF!</v>
      </c>
      <c r="AC171" s="11" t="e">
        <f>#REF!</f>
        <v>#REF!</v>
      </c>
      <c r="AD171" s="11" t="e">
        <f>#REF!</f>
        <v>#REF!</v>
      </c>
      <c r="AE171" s="11" t="e">
        <f>#REF!</f>
        <v>#REF!</v>
      </c>
      <c r="AF171" s="11" t="e">
        <f t="shared" si="30"/>
        <v>#REF!</v>
      </c>
      <c r="AG171" s="11"/>
      <c r="AH171" s="11" t="e">
        <f>#REF!</f>
        <v>#REF!</v>
      </c>
      <c r="AI171" s="11" t="e">
        <f>#REF!</f>
        <v>#REF!</v>
      </c>
      <c r="AJ171" s="11">
        <v>35000</v>
      </c>
      <c r="AK171" s="11" t="e">
        <f t="shared" si="32"/>
        <v>#REF!</v>
      </c>
      <c r="AL171" s="27" t="e">
        <f t="shared" si="33"/>
        <v>#REF!</v>
      </c>
    </row>
    <row r="172" spans="1:40" x14ac:dyDescent="0.2">
      <c r="A172" s="5" t="s">
        <v>295</v>
      </c>
      <c r="B172" s="5" t="s">
        <v>296</v>
      </c>
      <c r="C172" s="11">
        <f>COCC!E160</f>
        <v>0</v>
      </c>
      <c r="D172" s="11">
        <f>PHM!E160</f>
        <v>0</v>
      </c>
      <c r="E172" s="11"/>
      <c r="F172" s="11" t="e">
        <f>#REF!</f>
        <v>#REF!</v>
      </c>
      <c r="G172" s="11" t="e">
        <f>#REF!</f>
        <v>#REF!</v>
      </c>
      <c r="H172" s="11" t="e">
        <f>#REF!</f>
        <v>#REF!</v>
      </c>
      <c r="I172" s="11" t="e">
        <f>#REF!</f>
        <v>#REF!</v>
      </c>
      <c r="J172" s="11" t="e">
        <f>#REF!</f>
        <v>#REF!</v>
      </c>
      <c r="K172" s="11" t="e">
        <f>#REF!</f>
        <v>#REF!</v>
      </c>
      <c r="L172" s="11" t="e">
        <f>#REF!</f>
        <v>#REF!</v>
      </c>
      <c r="M172" s="11"/>
      <c r="N172" s="11" t="e">
        <f t="shared" si="31"/>
        <v>#REF!</v>
      </c>
      <c r="O172" s="11" t="e">
        <f>#REF!</f>
        <v>#REF!</v>
      </c>
      <c r="P172" s="11" t="e">
        <f>#REF!</f>
        <v>#REF!</v>
      </c>
      <c r="Q172" s="11" t="e">
        <f>#REF!</f>
        <v>#REF!</v>
      </c>
      <c r="R172" s="11" t="e">
        <f>#REF!</f>
        <v>#REF!</v>
      </c>
      <c r="S172" s="11" t="e">
        <f t="shared" si="34"/>
        <v>#REF!</v>
      </c>
      <c r="T172" s="11"/>
      <c r="U172" s="11" t="e">
        <f>#REF!</f>
        <v>#REF!</v>
      </c>
      <c r="V172" s="11" t="e">
        <f>#REF!</f>
        <v>#REF!</v>
      </c>
      <c r="W172" s="11">
        <v>0</v>
      </c>
      <c r="X172" s="11" t="e">
        <f>#REF!</f>
        <v>#REF!</v>
      </c>
      <c r="Y172" s="11">
        <v>0</v>
      </c>
      <c r="Z172" s="11" t="e">
        <f t="shared" si="29"/>
        <v>#REF!</v>
      </c>
      <c r="AA172" s="11"/>
      <c r="AB172" s="11" t="e">
        <f>#REF!</f>
        <v>#REF!</v>
      </c>
      <c r="AC172" s="11" t="e">
        <f>#REF!</f>
        <v>#REF!</v>
      </c>
      <c r="AD172" s="11" t="e">
        <f>#REF!</f>
        <v>#REF!</v>
      </c>
      <c r="AE172" s="11" t="e">
        <f>#REF!</f>
        <v>#REF!</v>
      </c>
      <c r="AF172" s="11" t="e">
        <f t="shared" si="30"/>
        <v>#REF!</v>
      </c>
      <c r="AG172" s="11"/>
      <c r="AH172" s="11" t="e">
        <f>#REF!</f>
        <v>#REF!</v>
      </c>
      <c r="AI172" s="11" t="e">
        <f>#REF!</f>
        <v>#REF!</v>
      </c>
      <c r="AJ172" s="11"/>
      <c r="AK172" s="11" t="e">
        <f t="shared" si="32"/>
        <v>#REF!</v>
      </c>
      <c r="AL172" s="27" t="e">
        <f t="shared" si="33"/>
        <v>#REF!</v>
      </c>
    </row>
    <row r="173" spans="1:40" x14ac:dyDescent="0.2">
      <c r="A173" s="5" t="s">
        <v>297</v>
      </c>
      <c r="B173" s="5" t="s">
        <v>298</v>
      </c>
      <c r="C173" s="11">
        <f>COCC!E161</f>
        <v>0</v>
      </c>
      <c r="D173" s="11">
        <f>PHM!E161</f>
        <v>0</v>
      </c>
      <c r="E173" s="11"/>
      <c r="F173" s="11" t="e">
        <f>#REF!</f>
        <v>#REF!</v>
      </c>
      <c r="G173" s="11" t="e">
        <f>#REF!</f>
        <v>#REF!</v>
      </c>
      <c r="H173" s="11" t="e">
        <f>#REF!</f>
        <v>#REF!</v>
      </c>
      <c r="I173" s="11" t="e">
        <f>#REF!</f>
        <v>#REF!</v>
      </c>
      <c r="J173" s="11" t="e">
        <f>#REF!</f>
        <v>#REF!</v>
      </c>
      <c r="K173" s="11" t="e">
        <f>#REF!</f>
        <v>#REF!</v>
      </c>
      <c r="L173" s="11" t="e">
        <f>#REF!</f>
        <v>#REF!</v>
      </c>
      <c r="M173" s="11"/>
      <c r="N173" s="11" t="e">
        <f t="shared" si="31"/>
        <v>#REF!</v>
      </c>
      <c r="O173" s="11" t="e">
        <f>#REF!</f>
        <v>#REF!</v>
      </c>
      <c r="P173" s="11" t="e">
        <f>#REF!</f>
        <v>#REF!</v>
      </c>
      <c r="Q173" s="11" t="e">
        <f>#REF!</f>
        <v>#REF!</v>
      </c>
      <c r="R173" s="11" t="e">
        <f>#REF!</f>
        <v>#REF!</v>
      </c>
      <c r="S173" s="11" t="e">
        <f t="shared" si="34"/>
        <v>#REF!</v>
      </c>
      <c r="T173" s="11"/>
      <c r="U173" s="11" t="e">
        <f>#REF!</f>
        <v>#REF!</v>
      </c>
      <c r="V173" s="11" t="e">
        <f>#REF!</f>
        <v>#REF!</v>
      </c>
      <c r="W173" s="11">
        <v>0</v>
      </c>
      <c r="X173" s="11" t="e">
        <f>#REF!</f>
        <v>#REF!</v>
      </c>
      <c r="Y173" s="11" t="e">
        <f>#REF!</f>
        <v>#REF!</v>
      </c>
      <c r="Z173" s="11" t="e">
        <f t="shared" si="29"/>
        <v>#REF!</v>
      </c>
      <c r="AA173" s="11"/>
      <c r="AB173" s="11" t="e">
        <f>#REF!</f>
        <v>#REF!</v>
      </c>
      <c r="AC173" s="11" t="e">
        <f>#REF!</f>
        <v>#REF!</v>
      </c>
      <c r="AD173" s="11" t="e">
        <f>#REF!</f>
        <v>#REF!</v>
      </c>
      <c r="AE173" s="11" t="e">
        <f>#REF!</f>
        <v>#REF!</v>
      </c>
      <c r="AF173" s="11" t="e">
        <f t="shared" si="30"/>
        <v>#REF!</v>
      </c>
      <c r="AG173" s="11"/>
      <c r="AH173" s="11" t="e">
        <f>#REF!</f>
        <v>#REF!</v>
      </c>
      <c r="AI173" s="11" t="e">
        <f>#REF!</f>
        <v>#REF!</v>
      </c>
      <c r="AJ173" s="11">
        <v>81600</v>
      </c>
      <c r="AK173" s="11" t="e">
        <f t="shared" si="32"/>
        <v>#REF!</v>
      </c>
      <c r="AL173" s="27" t="e">
        <f t="shared" si="33"/>
        <v>#REF!</v>
      </c>
    </row>
    <row r="174" spans="1:40" x14ac:dyDescent="0.2">
      <c r="A174" s="5" t="s">
        <v>299</v>
      </c>
      <c r="B174" s="5" t="s">
        <v>300</v>
      </c>
      <c r="C174" s="31">
        <f>COCC!E162</f>
        <v>0</v>
      </c>
      <c r="D174" s="31">
        <f>PHM!E162</f>
        <v>0</v>
      </c>
      <c r="E174" s="31"/>
      <c r="F174" s="31" t="e">
        <f>#REF!</f>
        <v>#REF!</v>
      </c>
      <c r="G174" s="31" t="e">
        <f>#REF!</f>
        <v>#REF!</v>
      </c>
      <c r="H174" s="31" t="e">
        <f>#REF!</f>
        <v>#REF!</v>
      </c>
      <c r="I174" s="31" t="e">
        <f>#REF!</f>
        <v>#REF!</v>
      </c>
      <c r="J174" s="31" t="e">
        <f>#REF!</f>
        <v>#REF!</v>
      </c>
      <c r="K174" s="31" t="e">
        <f>#REF!</f>
        <v>#REF!</v>
      </c>
      <c r="L174" s="31" t="e">
        <f>#REF!</f>
        <v>#REF!</v>
      </c>
      <c r="M174" s="31"/>
      <c r="N174" s="31" t="e">
        <f>SUM(H174:L174)</f>
        <v>#REF!</v>
      </c>
      <c r="O174" s="31" t="e">
        <f>#REF!</f>
        <v>#REF!</v>
      </c>
      <c r="P174" s="31" t="e">
        <f>#REF!</f>
        <v>#REF!</v>
      </c>
      <c r="Q174" s="31" t="e">
        <f>#REF!</f>
        <v>#REF!</v>
      </c>
      <c r="R174" s="31" t="e">
        <f>#REF!</f>
        <v>#REF!</v>
      </c>
      <c r="S174" s="31" t="e">
        <f t="shared" si="34"/>
        <v>#REF!</v>
      </c>
      <c r="T174" s="31"/>
      <c r="U174" s="31" t="e">
        <f>#REF!</f>
        <v>#REF!</v>
      </c>
      <c r="V174" s="31" t="e">
        <f>#REF!</f>
        <v>#REF!</v>
      </c>
      <c r="W174" s="31">
        <v>0</v>
      </c>
      <c r="X174" s="31" t="e">
        <f>#REF!</f>
        <v>#REF!</v>
      </c>
      <c r="Y174" s="31">
        <v>0</v>
      </c>
      <c r="Z174" s="31" t="e">
        <f t="shared" si="29"/>
        <v>#REF!</v>
      </c>
      <c r="AA174" s="31"/>
      <c r="AB174" s="31" t="e">
        <f>#REF!</f>
        <v>#REF!</v>
      </c>
      <c r="AC174" s="31" t="e">
        <f>#REF!</f>
        <v>#REF!</v>
      </c>
      <c r="AD174" s="31" t="e">
        <f>#REF!</f>
        <v>#REF!</v>
      </c>
      <c r="AE174" s="31" t="e">
        <f>#REF!</f>
        <v>#REF!</v>
      </c>
      <c r="AF174" s="31" t="e">
        <f t="shared" si="30"/>
        <v>#REF!</v>
      </c>
      <c r="AG174" s="31"/>
      <c r="AH174" s="31" t="e">
        <f>#REF!</f>
        <v>#REF!</v>
      </c>
      <c r="AI174" s="31" t="e">
        <f>#REF!</f>
        <v>#REF!</v>
      </c>
      <c r="AJ174" s="31"/>
      <c r="AK174" s="31" t="e">
        <f t="shared" si="28"/>
        <v>#REF!</v>
      </c>
      <c r="AL174" s="35" t="e">
        <f t="shared" ref="AL174:AL204" si="35">SUM(AK174+AF174+Z174+S174+N174)</f>
        <v>#REF!</v>
      </c>
      <c r="AM174" s="27" t="e">
        <f>SUM(AL142:AL174)</f>
        <v>#REF!</v>
      </c>
    </row>
    <row r="175" spans="1:40" s="16" customFormat="1" x14ac:dyDescent="0.2">
      <c r="A175" s="4" t="s">
        <v>301</v>
      </c>
      <c r="B175" s="4" t="s">
        <v>302</v>
      </c>
      <c r="C175" s="20">
        <f>COCC!E163</f>
        <v>0</v>
      </c>
      <c r="D175" s="20">
        <f>PHM!E163</f>
        <v>0</v>
      </c>
      <c r="E175" s="20"/>
      <c r="F175" s="20" t="e">
        <f>SUM(F142:F174)</f>
        <v>#REF!</v>
      </c>
      <c r="G175" s="20" t="e">
        <f t="shared" ref="G175:L175" si="36">SUM(G142:G174)</f>
        <v>#REF!</v>
      </c>
      <c r="H175" s="20" t="e">
        <f t="shared" si="36"/>
        <v>#REF!</v>
      </c>
      <c r="I175" s="20" t="e">
        <f t="shared" si="36"/>
        <v>#REF!</v>
      </c>
      <c r="J175" s="20" t="e">
        <f t="shared" si="36"/>
        <v>#REF!</v>
      </c>
      <c r="K175" s="20" t="e">
        <f t="shared" si="36"/>
        <v>#REF!</v>
      </c>
      <c r="L175" s="20" t="e">
        <f t="shared" si="36"/>
        <v>#REF!</v>
      </c>
      <c r="M175" s="20"/>
      <c r="N175" s="20" t="e">
        <f>SUM(F175:L175)</f>
        <v>#REF!</v>
      </c>
      <c r="O175" s="20" t="e">
        <f>#REF!</f>
        <v>#REF!</v>
      </c>
      <c r="P175" s="20" t="e">
        <f>#REF!</f>
        <v>#REF!</v>
      </c>
      <c r="Q175" s="20" t="e">
        <f>SUM(Q142:Q174)</f>
        <v>#REF!</v>
      </c>
      <c r="R175" s="20" t="e">
        <f>#REF!</f>
        <v>#REF!</v>
      </c>
      <c r="S175" s="11" t="e">
        <f t="shared" si="34"/>
        <v>#REF!</v>
      </c>
      <c r="T175" s="11"/>
      <c r="U175" s="20" t="e">
        <f>#REF!</f>
        <v>#REF!</v>
      </c>
      <c r="V175" s="20" t="e">
        <f>#REF!</f>
        <v>#REF!</v>
      </c>
      <c r="W175" s="20">
        <v>0</v>
      </c>
      <c r="X175" s="20" t="e">
        <f>#REF!</f>
        <v>#REF!</v>
      </c>
      <c r="Y175" s="20" t="e">
        <f>SUM(Y142:Y174)</f>
        <v>#REF!</v>
      </c>
      <c r="Z175" s="11" t="e">
        <f t="shared" si="29"/>
        <v>#REF!</v>
      </c>
      <c r="AA175" s="20"/>
      <c r="AB175" s="20" t="e">
        <f>SUM(AB142:AB174)</f>
        <v>#REF!</v>
      </c>
      <c r="AC175" s="20" t="e">
        <f t="shared" ref="AC175:AE175" si="37">SUM(AC142:AC174)</f>
        <v>#REF!</v>
      </c>
      <c r="AD175" s="20" t="e">
        <f t="shared" si="37"/>
        <v>#REF!</v>
      </c>
      <c r="AE175" s="20" t="e">
        <f t="shared" si="37"/>
        <v>#REF!</v>
      </c>
      <c r="AF175" s="11" t="e">
        <f>SUM(AB175:AE175)</f>
        <v>#REF!</v>
      </c>
      <c r="AG175" s="11"/>
      <c r="AH175" s="20" t="e">
        <f>SUM(AH142:AH173)</f>
        <v>#REF!</v>
      </c>
      <c r="AI175" s="20" t="e">
        <f t="shared" ref="AI175" si="38">SUM(AI142:AI174)</f>
        <v>#REF!</v>
      </c>
      <c r="AJ175" s="20">
        <f>SUM(AJ142:AJ174)</f>
        <v>178688</v>
      </c>
      <c r="AK175" s="11" t="e">
        <f>SUM(AH175:AJ175)</f>
        <v>#REF!</v>
      </c>
      <c r="AL175" s="27" t="e">
        <f t="shared" si="35"/>
        <v>#REF!</v>
      </c>
      <c r="AM175" s="30" t="e">
        <f>AL175-AM174</f>
        <v>#REF!</v>
      </c>
      <c r="AN175" s="30" t="e">
        <f>SUM(AL142:AL174)</f>
        <v>#REF!</v>
      </c>
    </row>
    <row r="176" spans="1:40" s="16" customFormat="1" x14ac:dyDescent="0.2">
      <c r="A176" s="4" t="s">
        <v>303</v>
      </c>
      <c r="B176" s="4" t="s">
        <v>304</v>
      </c>
      <c r="C176" s="20">
        <v>0</v>
      </c>
      <c r="D176" s="20">
        <f>PHM!E164</f>
        <v>0</v>
      </c>
      <c r="E176" s="20"/>
      <c r="F176" s="20" t="e">
        <f>SUM(F175+F139+F126+F118)</f>
        <v>#REF!</v>
      </c>
      <c r="G176" s="20" t="e">
        <f t="shared" ref="G176:L176" si="39">SUM(G175+G139+G126+G118)</f>
        <v>#REF!</v>
      </c>
      <c r="H176" s="20" t="e">
        <f t="shared" si="39"/>
        <v>#REF!</v>
      </c>
      <c r="I176" s="20" t="e">
        <f t="shared" si="39"/>
        <v>#REF!</v>
      </c>
      <c r="J176" s="20" t="e">
        <f t="shared" si="39"/>
        <v>#REF!</v>
      </c>
      <c r="K176" s="20" t="e">
        <f t="shared" si="39"/>
        <v>#REF!</v>
      </c>
      <c r="L176" s="20" t="e">
        <f t="shared" si="39"/>
        <v>#REF!</v>
      </c>
      <c r="M176" s="20"/>
      <c r="N176" s="20" t="e">
        <f>SUM(F176:L176)</f>
        <v>#REF!</v>
      </c>
      <c r="O176" s="20" t="e">
        <f>O175+O139+O126+O118</f>
        <v>#REF!</v>
      </c>
      <c r="P176" s="20" t="e">
        <f>P175+P139+P126+P118</f>
        <v>#REF!</v>
      </c>
      <c r="Q176" s="20" t="e">
        <f>Q175+Q139+Q126+Q118</f>
        <v>#REF!</v>
      </c>
      <c r="R176" s="20" t="e">
        <f>R175+R139+R126+R118</f>
        <v>#REF!</v>
      </c>
      <c r="S176" s="11" t="e">
        <f>SUM(O176:R176)</f>
        <v>#REF!</v>
      </c>
      <c r="T176" s="11"/>
      <c r="U176" s="20" t="e">
        <f>#REF!</f>
        <v>#REF!</v>
      </c>
      <c r="V176" s="20" t="e">
        <f>#REF!</f>
        <v>#REF!</v>
      </c>
      <c r="W176" s="20">
        <v>0</v>
      </c>
      <c r="X176" s="20" t="e">
        <f>#REF!</f>
        <v>#REF!</v>
      </c>
      <c r="Y176" s="20" t="e">
        <f>SUM(Y175+Y139+Y126+Y118)</f>
        <v>#REF!</v>
      </c>
      <c r="Z176" s="11" t="e">
        <f t="shared" si="29"/>
        <v>#REF!</v>
      </c>
      <c r="AA176" s="20"/>
      <c r="AB176" s="20" t="e">
        <f>#REF!</f>
        <v>#REF!</v>
      </c>
      <c r="AC176" s="20" t="e">
        <f>#REF!</f>
        <v>#REF!</v>
      </c>
      <c r="AD176" s="20" t="e">
        <f>#REF!</f>
        <v>#REF!</v>
      </c>
      <c r="AE176" s="11" t="e">
        <f>#REF!</f>
        <v>#REF!</v>
      </c>
      <c r="AF176" s="11" t="e">
        <f>SUM(AB176:AE176)</f>
        <v>#REF!</v>
      </c>
      <c r="AG176" s="11"/>
      <c r="AH176" s="20" t="e">
        <f>AH175+AH139+AH126+AH118</f>
        <v>#REF!</v>
      </c>
      <c r="AI176" s="20" t="e">
        <f>AI175+AI139+AI126+AI118</f>
        <v>#REF!</v>
      </c>
      <c r="AJ176" s="20">
        <f>AJ175+AJ139+AJ126+AJ118</f>
        <v>424031</v>
      </c>
      <c r="AK176" s="11" t="e">
        <f t="shared" si="28"/>
        <v>#REF!</v>
      </c>
      <c r="AL176" s="27" t="e">
        <f t="shared" si="35"/>
        <v>#REF!</v>
      </c>
      <c r="AM176" s="30" t="e">
        <f>AM174+AM138+AM125+AM117</f>
        <v>#REF!</v>
      </c>
      <c r="AN176" s="30" t="e">
        <f>AL175+AL139+AL126+AL118</f>
        <v>#REF!</v>
      </c>
    </row>
    <row r="177" spans="1:38" s="56" customFormat="1" x14ac:dyDescent="0.2">
      <c r="A177" s="55"/>
      <c r="B177" s="55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 t="e">
        <f>SUM(N142:N174)</f>
        <v>#REF!</v>
      </c>
      <c r="O177" s="47"/>
      <c r="P177" s="47"/>
      <c r="Q177" s="47"/>
      <c r="R177" s="47"/>
      <c r="S177" s="53" t="e">
        <f>SUM(S142:S174)</f>
        <v>#REF!</v>
      </c>
      <c r="T177" s="53"/>
      <c r="U177" s="47"/>
      <c r="V177" s="47"/>
      <c r="W177" s="47"/>
      <c r="X177" s="47"/>
      <c r="Y177" s="47"/>
      <c r="Z177" s="53" t="e">
        <f>SUM(Z142:Z174)</f>
        <v>#REF!</v>
      </c>
      <c r="AA177" s="47"/>
      <c r="AB177" s="47"/>
      <c r="AC177" s="47"/>
      <c r="AD177" s="47"/>
      <c r="AE177" s="47"/>
      <c r="AF177" s="53" t="e">
        <f>SUM(AF142:AF174)</f>
        <v>#REF!</v>
      </c>
      <c r="AG177" s="47"/>
      <c r="AH177" s="47"/>
      <c r="AI177" s="47"/>
      <c r="AJ177" s="47"/>
      <c r="AK177" s="53" t="e">
        <f>SUM(AK142:AK174)</f>
        <v>#REF!</v>
      </c>
      <c r="AL177" s="62" t="s">
        <v>724</v>
      </c>
    </row>
    <row r="178" spans="1:38" s="56" customFormat="1" x14ac:dyDescent="0.2">
      <c r="A178" s="55"/>
      <c r="B178" s="55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 t="e">
        <f>SUM(N175+N139+N126)+N119</f>
        <v>#REF!</v>
      </c>
      <c r="O178" s="47"/>
      <c r="P178" s="47"/>
      <c r="Q178" s="47"/>
      <c r="R178" s="47"/>
      <c r="S178" s="53" t="e">
        <f>S175+S139+S118+S126</f>
        <v>#REF!</v>
      </c>
      <c r="T178" s="53"/>
      <c r="U178" s="47"/>
      <c r="V178" s="47"/>
      <c r="W178" s="47"/>
      <c r="X178" s="47"/>
      <c r="Y178" s="47"/>
      <c r="Z178" s="53" t="e">
        <f>SUM(Z175+Z139+Z126+Z118)</f>
        <v>#REF!</v>
      </c>
      <c r="AA178" s="47"/>
      <c r="AB178" s="47"/>
      <c r="AC178" s="47"/>
      <c r="AD178" s="47"/>
      <c r="AE178" s="47"/>
      <c r="AF178" s="53" t="e">
        <f>SUM(AF175+AF139+AF126+AF118)</f>
        <v>#REF!</v>
      </c>
      <c r="AG178" s="47"/>
      <c r="AH178" s="47"/>
      <c r="AI178" s="47"/>
      <c r="AJ178" s="47"/>
      <c r="AK178" s="53" t="e">
        <f>SUM(AK175+AK139+AK126+AK118)</f>
        <v>#REF!</v>
      </c>
      <c r="AL178" s="62" t="s">
        <v>724</v>
      </c>
    </row>
    <row r="179" spans="1:38" x14ac:dyDescent="0.2">
      <c r="A179" s="6"/>
      <c r="B179" s="6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1">
        <f t="shared" si="34"/>
        <v>0</v>
      </c>
      <c r="T179" s="11"/>
      <c r="U179" s="10"/>
      <c r="V179" s="10"/>
      <c r="W179" s="10"/>
      <c r="X179" s="10"/>
      <c r="Y179" s="10"/>
      <c r="Z179" s="11" t="s">
        <v>724</v>
      </c>
      <c r="AA179" s="10"/>
      <c r="AB179" s="10"/>
      <c r="AC179" s="10"/>
      <c r="AD179" s="10"/>
      <c r="AE179" s="10"/>
      <c r="AF179" s="11" t="s">
        <v>724</v>
      </c>
      <c r="AG179" s="10"/>
      <c r="AH179" s="10"/>
      <c r="AI179" s="10"/>
      <c r="AJ179" s="10"/>
      <c r="AK179" s="11" t="s">
        <v>724</v>
      </c>
      <c r="AL179" s="27" t="s">
        <v>724</v>
      </c>
    </row>
    <row r="180" spans="1:38" x14ac:dyDescent="0.2">
      <c r="A180" s="4" t="s">
        <v>305</v>
      </c>
      <c r="B180" s="4" t="s">
        <v>306</v>
      </c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11">
        <f t="shared" si="34"/>
        <v>0</v>
      </c>
      <c r="T180" s="11"/>
      <c r="U180" s="9"/>
      <c r="V180" s="9"/>
      <c r="W180" s="9"/>
      <c r="X180" s="9"/>
      <c r="Y180" s="9"/>
      <c r="Z180" s="11" t="s">
        <v>724</v>
      </c>
      <c r="AA180" s="9"/>
      <c r="AB180" s="9"/>
      <c r="AC180" s="9"/>
      <c r="AD180" s="9"/>
      <c r="AE180" s="9"/>
      <c r="AF180" s="11" t="s">
        <v>724</v>
      </c>
      <c r="AG180" s="9"/>
      <c r="AH180" s="9"/>
      <c r="AI180" s="9"/>
      <c r="AJ180" s="9"/>
      <c r="AK180" s="11" t="s">
        <v>724</v>
      </c>
      <c r="AL180" s="27" t="s">
        <v>724</v>
      </c>
    </row>
    <row r="181" spans="1:38" x14ac:dyDescent="0.2">
      <c r="A181" s="5" t="s">
        <v>307</v>
      </c>
      <c r="B181" s="5" t="s">
        <v>308</v>
      </c>
      <c r="C181" s="11">
        <f>COCC!E167</f>
        <v>0</v>
      </c>
      <c r="D181" s="11">
        <f>PHM!E167</f>
        <v>0</v>
      </c>
      <c r="E181" s="11"/>
      <c r="F181" s="11" t="e">
        <f>#REF!</f>
        <v>#REF!</v>
      </c>
      <c r="G181" s="11" t="e">
        <f>#REF!</f>
        <v>#REF!</v>
      </c>
      <c r="H181" s="11" t="e">
        <f>#REF!</f>
        <v>#REF!</v>
      </c>
      <c r="I181" s="11" t="e">
        <f>#REF!</f>
        <v>#REF!</v>
      </c>
      <c r="J181" s="11" t="e">
        <f>#REF!</f>
        <v>#REF!</v>
      </c>
      <c r="K181" s="11" t="e">
        <f>#REF!</f>
        <v>#REF!</v>
      </c>
      <c r="L181" s="11" t="e">
        <f>#REF!</f>
        <v>#REF!</v>
      </c>
      <c r="M181" s="11"/>
      <c r="N181" s="24" t="e">
        <f>SUM(F181:L181)</f>
        <v>#REF!</v>
      </c>
      <c r="O181" s="11" t="e">
        <f>#REF!</f>
        <v>#REF!</v>
      </c>
      <c r="P181" s="11" t="e">
        <f>#REF!</f>
        <v>#REF!</v>
      </c>
      <c r="Q181" s="11" t="e">
        <f>#REF!</f>
        <v>#REF!</v>
      </c>
      <c r="R181" s="11" t="e">
        <f>#REF!</f>
        <v>#REF!</v>
      </c>
      <c r="S181" s="11" t="e">
        <f t="shared" si="34"/>
        <v>#REF!</v>
      </c>
      <c r="T181" s="11"/>
      <c r="U181" s="11" t="e">
        <f>#REF!</f>
        <v>#REF!</v>
      </c>
      <c r="V181" s="11" t="e">
        <f>#REF!</f>
        <v>#REF!</v>
      </c>
      <c r="W181" s="11">
        <v>0</v>
      </c>
      <c r="X181" s="11" t="e">
        <f>#REF!</f>
        <v>#REF!</v>
      </c>
      <c r="Y181" s="11">
        <v>0</v>
      </c>
      <c r="Z181" s="11" t="e">
        <f t="shared" si="29"/>
        <v>#REF!</v>
      </c>
      <c r="AA181" s="11"/>
      <c r="AB181" s="11" t="e">
        <f>#REF!</f>
        <v>#REF!</v>
      </c>
      <c r="AC181" s="11" t="e">
        <f>#REF!</f>
        <v>#REF!</v>
      </c>
      <c r="AD181" s="11" t="e">
        <f>#REF!</f>
        <v>#REF!</v>
      </c>
      <c r="AE181" s="11" t="e">
        <f>#REF!</f>
        <v>#REF!</v>
      </c>
      <c r="AF181" s="11" t="e">
        <f t="shared" si="30"/>
        <v>#REF!</v>
      </c>
      <c r="AG181" s="11"/>
      <c r="AH181" s="11" t="e">
        <f>#REF!</f>
        <v>#REF!</v>
      </c>
      <c r="AI181" s="11" t="e">
        <f>#REF!</f>
        <v>#REF!</v>
      </c>
      <c r="AJ181" s="11"/>
      <c r="AK181" s="11" t="e">
        <f>SUM(AH181:AJ181)</f>
        <v>#REF!</v>
      </c>
      <c r="AL181" s="27" t="e">
        <f t="shared" si="35"/>
        <v>#REF!</v>
      </c>
    </row>
    <row r="182" spans="1:38" hidden="1" x14ac:dyDescent="0.2">
      <c r="A182" s="5" t="s">
        <v>309</v>
      </c>
      <c r="B182" s="5" t="s">
        <v>310</v>
      </c>
      <c r="C182" s="11">
        <f>COCC!E168</f>
        <v>0</v>
      </c>
      <c r="D182" s="11">
        <f>PHM!E168</f>
        <v>0</v>
      </c>
      <c r="E182" s="11"/>
      <c r="F182" s="11" t="e">
        <f>#REF!</f>
        <v>#REF!</v>
      </c>
      <c r="G182" s="11" t="e">
        <f>#REF!</f>
        <v>#REF!</v>
      </c>
      <c r="H182" s="11" t="e">
        <f>#REF!</f>
        <v>#REF!</v>
      </c>
      <c r="I182" s="11" t="e">
        <f>#REF!</f>
        <v>#REF!</v>
      </c>
      <c r="J182" s="11" t="e">
        <f>#REF!</f>
        <v>#REF!</v>
      </c>
      <c r="K182" s="11" t="e">
        <f>#REF!</f>
        <v>#REF!</v>
      </c>
      <c r="L182" s="11" t="e">
        <f>#REF!</f>
        <v>#REF!</v>
      </c>
      <c r="M182" s="11"/>
      <c r="N182" s="24" t="e">
        <f t="shared" ref="N182:N204" si="40">SUM(F182:L182)</f>
        <v>#REF!</v>
      </c>
      <c r="O182" s="11" t="e">
        <f>#REF!</f>
        <v>#REF!</v>
      </c>
      <c r="P182" s="11" t="e">
        <f>#REF!</f>
        <v>#REF!</v>
      </c>
      <c r="Q182" s="11" t="e">
        <f>#REF!</f>
        <v>#REF!</v>
      </c>
      <c r="R182" s="11" t="e">
        <f>#REF!</f>
        <v>#REF!</v>
      </c>
      <c r="S182" s="11" t="e">
        <f t="shared" si="34"/>
        <v>#REF!</v>
      </c>
      <c r="T182" s="11"/>
      <c r="U182" s="11" t="e">
        <f>#REF!</f>
        <v>#REF!</v>
      </c>
      <c r="V182" s="11" t="e">
        <f>#REF!</f>
        <v>#REF!</v>
      </c>
      <c r="W182" s="11">
        <v>0</v>
      </c>
      <c r="X182" s="11" t="e">
        <f>#REF!</f>
        <v>#REF!</v>
      </c>
      <c r="Y182" s="11"/>
      <c r="Z182" s="11" t="e">
        <f t="shared" si="29"/>
        <v>#REF!</v>
      </c>
      <c r="AA182" s="11"/>
      <c r="AB182" s="11" t="e">
        <f>#REF!</f>
        <v>#REF!</v>
      </c>
      <c r="AC182" s="11" t="e">
        <f>#REF!</f>
        <v>#REF!</v>
      </c>
      <c r="AD182" s="11" t="e">
        <f>#REF!</f>
        <v>#REF!</v>
      </c>
      <c r="AE182" s="11" t="e">
        <f>#REF!</f>
        <v>#REF!</v>
      </c>
      <c r="AF182" s="11" t="e">
        <f t="shared" si="30"/>
        <v>#REF!</v>
      </c>
      <c r="AG182" s="11"/>
      <c r="AH182" s="11" t="e">
        <f>#REF!</f>
        <v>#REF!</v>
      </c>
      <c r="AI182" s="11" t="e">
        <f>#REF!</f>
        <v>#REF!</v>
      </c>
      <c r="AJ182" s="11"/>
      <c r="AK182" s="11" t="e">
        <f t="shared" ref="AK182:AK203" si="41">SUM(AH182:AJ182)</f>
        <v>#REF!</v>
      </c>
      <c r="AL182" s="27" t="e">
        <f t="shared" si="35"/>
        <v>#REF!</v>
      </c>
    </row>
    <row r="183" spans="1:38" hidden="1" x14ac:dyDescent="0.2">
      <c r="A183" s="5" t="s">
        <v>311</v>
      </c>
      <c r="B183" s="5" t="s">
        <v>312</v>
      </c>
      <c r="C183" s="11">
        <f>COCC!E169</f>
        <v>0</v>
      </c>
      <c r="D183" s="11">
        <f>PHM!E169</f>
        <v>0</v>
      </c>
      <c r="E183" s="11"/>
      <c r="F183" s="11" t="e">
        <f>#REF!</f>
        <v>#REF!</v>
      </c>
      <c r="G183" s="11" t="e">
        <f>#REF!</f>
        <v>#REF!</v>
      </c>
      <c r="H183" s="11" t="e">
        <f>#REF!</f>
        <v>#REF!</v>
      </c>
      <c r="I183" s="11" t="e">
        <f>#REF!</f>
        <v>#REF!</v>
      </c>
      <c r="J183" s="11" t="e">
        <f>#REF!</f>
        <v>#REF!</v>
      </c>
      <c r="K183" s="11" t="e">
        <f>#REF!</f>
        <v>#REF!</v>
      </c>
      <c r="L183" s="11" t="e">
        <f>#REF!</f>
        <v>#REF!</v>
      </c>
      <c r="M183" s="11"/>
      <c r="N183" s="24" t="e">
        <f t="shared" si="40"/>
        <v>#REF!</v>
      </c>
      <c r="O183" s="11" t="e">
        <f>#REF!</f>
        <v>#REF!</v>
      </c>
      <c r="P183" s="11" t="e">
        <f>#REF!</f>
        <v>#REF!</v>
      </c>
      <c r="Q183" s="11" t="e">
        <f>#REF!</f>
        <v>#REF!</v>
      </c>
      <c r="R183" s="11" t="e">
        <f>#REF!</f>
        <v>#REF!</v>
      </c>
      <c r="S183" s="11" t="e">
        <f t="shared" si="34"/>
        <v>#REF!</v>
      </c>
      <c r="T183" s="11"/>
      <c r="U183" s="11" t="e">
        <f>#REF!</f>
        <v>#REF!</v>
      </c>
      <c r="V183" s="11" t="e">
        <f>#REF!</f>
        <v>#REF!</v>
      </c>
      <c r="W183" s="11">
        <v>0</v>
      </c>
      <c r="X183" s="11" t="e">
        <f>#REF!</f>
        <v>#REF!</v>
      </c>
      <c r="Y183" s="11"/>
      <c r="Z183" s="11" t="e">
        <f t="shared" si="29"/>
        <v>#REF!</v>
      </c>
      <c r="AA183" s="11"/>
      <c r="AB183" s="11" t="e">
        <f>#REF!</f>
        <v>#REF!</v>
      </c>
      <c r="AC183" s="11" t="e">
        <f>#REF!</f>
        <v>#REF!</v>
      </c>
      <c r="AD183" s="11" t="e">
        <f>#REF!</f>
        <v>#REF!</v>
      </c>
      <c r="AE183" s="11" t="e">
        <f>#REF!</f>
        <v>#REF!</v>
      </c>
      <c r="AF183" s="11" t="e">
        <f t="shared" si="30"/>
        <v>#REF!</v>
      </c>
      <c r="AG183" s="11"/>
      <c r="AH183" s="11" t="e">
        <f>#REF!</f>
        <v>#REF!</v>
      </c>
      <c r="AI183" s="11" t="e">
        <f>#REF!</f>
        <v>#REF!</v>
      </c>
      <c r="AJ183" s="11"/>
      <c r="AK183" s="11" t="e">
        <f t="shared" si="41"/>
        <v>#REF!</v>
      </c>
      <c r="AL183" s="27" t="e">
        <f t="shared" si="35"/>
        <v>#REF!</v>
      </c>
    </row>
    <row r="184" spans="1:38" x14ac:dyDescent="0.2">
      <c r="A184" s="5" t="s">
        <v>313</v>
      </c>
      <c r="B184" s="5" t="s">
        <v>314</v>
      </c>
      <c r="C184" s="11">
        <f>COCC!E170</f>
        <v>0</v>
      </c>
      <c r="D184" s="11">
        <f>PHM!E170</f>
        <v>0</v>
      </c>
      <c r="E184" s="11"/>
      <c r="F184" s="11" t="e">
        <f>#REF!</f>
        <v>#REF!</v>
      </c>
      <c r="G184" s="11" t="e">
        <f>#REF!</f>
        <v>#REF!</v>
      </c>
      <c r="H184" s="11" t="e">
        <f>#REF!</f>
        <v>#REF!</v>
      </c>
      <c r="I184" s="11" t="e">
        <f>#REF!</f>
        <v>#REF!</v>
      </c>
      <c r="J184" s="11" t="e">
        <f>#REF!</f>
        <v>#REF!</v>
      </c>
      <c r="K184" s="11" t="e">
        <f>#REF!</f>
        <v>#REF!</v>
      </c>
      <c r="L184" s="11" t="e">
        <f>#REF!</f>
        <v>#REF!</v>
      </c>
      <c r="M184" s="11"/>
      <c r="N184" s="24" t="e">
        <f t="shared" si="40"/>
        <v>#REF!</v>
      </c>
      <c r="O184" s="11" t="e">
        <f>#REF!</f>
        <v>#REF!</v>
      </c>
      <c r="P184" s="11" t="e">
        <f>#REF!</f>
        <v>#REF!</v>
      </c>
      <c r="Q184" s="11" t="e">
        <f>#REF!</f>
        <v>#REF!</v>
      </c>
      <c r="R184" s="11" t="e">
        <f>#REF!</f>
        <v>#REF!</v>
      </c>
      <c r="S184" s="11" t="e">
        <f t="shared" si="34"/>
        <v>#REF!</v>
      </c>
      <c r="T184" s="11"/>
      <c r="U184" s="11" t="e">
        <f>#REF!</f>
        <v>#REF!</v>
      </c>
      <c r="V184" s="11" t="e">
        <f>#REF!</f>
        <v>#REF!</v>
      </c>
      <c r="W184" s="11">
        <v>0</v>
      </c>
      <c r="X184" s="11" t="e">
        <f>#REF!</f>
        <v>#REF!</v>
      </c>
      <c r="Y184" s="11">
        <v>0</v>
      </c>
      <c r="Z184" s="11" t="e">
        <f t="shared" si="29"/>
        <v>#REF!</v>
      </c>
      <c r="AA184" s="11"/>
      <c r="AB184" s="11" t="e">
        <f>#REF!</f>
        <v>#REF!</v>
      </c>
      <c r="AC184" s="11" t="e">
        <f>#REF!</f>
        <v>#REF!</v>
      </c>
      <c r="AD184" s="11" t="e">
        <f>#REF!</f>
        <v>#REF!</v>
      </c>
      <c r="AE184" s="11" t="e">
        <f>#REF!</f>
        <v>#REF!</v>
      </c>
      <c r="AF184" s="11" t="e">
        <f t="shared" si="30"/>
        <v>#REF!</v>
      </c>
      <c r="AG184" s="11"/>
      <c r="AH184" s="11" t="e">
        <f>#REF!</f>
        <v>#REF!</v>
      </c>
      <c r="AI184" s="11" t="e">
        <f>#REF!</f>
        <v>#REF!</v>
      </c>
      <c r="AJ184" s="11"/>
      <c r="AK184" s="11" t="e">
        <f t="shared" si="41"/>
        <v>#REF!</v>
      </c>
      <c r="AL184" s="27" t="e">
        <f t="shared" si="35"/>
        <v>#REF!</v>
      </c>
    </row>
    <row r="185" spans="1:38" hidden="1" x14ac:dyDescent="0.2">
      <c r="A185" s="5" t="s">
        <v>315</v>
      </c>
      <c r="B185" s="5" t="s">
        <v>316</v>
      </c>
      <c r="C185" s="11">
        <f>COCC!E171</f>
        <v>0</v>
      </c>
      <c r="D185" s="11">
        <f>PHM!E171</f>
        <v>0</v>
      </c>
      <c r="E185" s="11"/>
      <c r="F185" s="11" t="e">
        <f>#REF!</f>
        <v>#REF!</v>
      </c>
      <c r="G185" s="11" t="e">
        <f>#REF!</f>
        <v>#REF!</v>
      </c>
      <c r="H185" s="11" t="e">
        <f>#REF!</f>
        <v>#REF!</v>
      </c>
      <c r="I185" s="11" t="e">
        <f>#REF!</f>
        <v>#REF!</v>
      </c>
      <c r="J185" s="11" t="e">
        <f>#REF!</f>
        <v>#REF!</v>
      </c>
      <c r="K185" s="11" t="e">
        <f>#REF!</f>
        <v>#REF!</v>
      </c>
      <c r="L185" s="11" t="e">
        <f>#REF!</f>
        <v>#REF!</v>
      </c>
      <c r="M185" s="11"/>
      <c r="N185" s="24" t="e">
        <f t="shared" si="40"/>
        <v>#REF!</v>
      </c>
      <c r="O185" s="11" t="e">
        <f>#REF!</f>
        <v>#REF!</v>
      </c>
      <c r="P185" s="11" t="e">
        <f>#REF!</f>
        <v>#REF!</v>
      </c>
      <c r="Q185" s="11" t="e">
        <f>#REF!</f>
        <v>#REF!</v>
      </c>
      <c r="R185" s="11" t="e">
        <f>#REF!</f>
        <v>#REF!</v>
      </c>
      <c r="S185" s="11" t="e">
        <f t="shared" si="34"/>
        <v>#REF!</v>
      </c>
      <c r="T185" s="11"/>
      <c r="U185" s="11" t="e">
        <f>#REF!</f>
        <v>#REF!</v>
      </c>
      <c r="V185" s="11" t="e">
        <f>#REF!</f>
        <v>#REF!</v>
      </c>
      <c r="W185" s="11">
        <v>0</v>
      </c>
      <c r="X185" s="11" t="e">
        <f>#REF!</f>
        <v>#REF!</v>
      </c>
      <c r="Y185" s="11"/>
      <c r="Z185" s="11" t="e">
        <f t="shared" si="29"/>
        <v>#REF!</v>
      </c>
      <c r="AA185" s="11"/>
      <c r="AB185" s="11" t="e">
        <f>#REF!</f>
        <v>#REF!</v>
      </c>
      <c r="AC185" s="11" t="e">
        <f>#REF!</f>
        <v>#REF!</v>
      </c>
      <c r="AD185" s="11" t="e">
        <f>#REF!</f>
        <v>#REF!</v>
      </c>
      <c r="AE185" s="11" t="e">
        <f>#REF!</f>
        <v>#REF!</v>
      </c>
      <c r="AF185" s="11" t="e">
        <f t="shared" si="30"/>
        <v>#REF!</v>
      </c>
      <c r="AG185" s="11"/>
      <c r="AH185" s="11" t="e">
        <f>#REF!</f>
        <v>#REF!</v>
      </c>
      <c r="AI185" s="11" t="e">
        <f>#REF!</f>
        <v>#REF!</v>
      </c>
      <c r="AJ185" s="11"/>
      <c r="AK185" s="11" t="e">
        <f t="shared" si="41"/>
        <v>#REF!</v>
      </c>
      <c r="AL185" s="27" t="e">
        <f t="shared" si="35"/>
        <v>#REF!</v>
      </c>
    </row>
    <row r="186" spans="1:38" hidden="1" x14ac:dyDescent="0.2">
      <c r="A186" s="5" t="s">
        <v>317</v>
      </c>
      <c r="B186" s="5" t="s">
        <v>318</v>
      </c>
      <c r="C186" s="11">
        <f>COCC!E172</f>
        <v>0</v>
      </c>
      <c r="D186" s="11">
        <f>PHM!E172</f>
        <v>0</v>
      </c>
      <c r="E186" s="11"/>
      <c r="F186" s="11" t="e">
        <f>#REF!</f>
        <v>#REF!</v>
      </c>
      <c r="G186" s="11" t="e">
        <f>#REF!</f>
        <v>#REF!</v>
      </c>
      <c r="H186" s="11" t="e">
        <f>#REF!</f>
        <v>#REF!</v>
      </c>
      <c r="I186" s="11" t="e">
        <f>#REF!</f>
        <v>#REF!</v>
      </c>
      <c r="J186" s="11" t="e">
        <f>#REF!</f>
        <v>#REF!</v>
      </c>
      <c r="K186" s="11" t="e">
        <f>#REF!</f>
        <v>#REF!</v>
      </c>
      <c r="L186" s="11" t="e">
        <f>#REF!</f>
        <v>#REF!</v>
      </c>
      <c r="M186" s="11"/>
      <c r="N186" s="24" t="e">
        <f t="shared" si="40"/>
        <v>#REF!</v>
      </c>
      <c r="O186" s="11" t="e">
        <f>#REF!</f>
        <v>#REF!</v>
      </c>
      <c r="P186" s="11" t="e">
        <f>#REF!</f>
        <v>#REF!</v>
      </c>
      <c r="Q186" s="11" t="e">
        <f>#REF!</f>
        <v>#REF!</v>
      </c>
      <c r="R186" s="11" t="e">
        <f>#REF!</f>
        <v>#REF!</v>
      </c>
      <c r="S186" s="11" t="e">
        <f t="shared" si="34"/>
        <v>#REF!</v>
      </c>
      <c r="T186" s="11"/>
      <c r="U186" s="11" t="e">
        <f>#REF!</f>
        <v>#REF!</v>
      </c>
      <c r="V186" s="11" t="e">
        <f>#REF!</f>
        <v>#REF!</v>
      </c>
      <c r="W186" s="11">
        <v>0</v>
      </c>
      <c r="X186" s="11" t="e">
        <f>#REF!</f>
        <v>#REF!</v>
      </c>
      <c r="Y186" s="11"/>
      <c r="Z186" s="11" t="e">
        <f t="shared" si="29"/>
        <v>#REF!</v>
      </c>
      <c r="AA186" s="11"/>
      <c r="AB186" s="11" t="e">
        <f>#REF!</f>
        <v>#REF!</v>
      </c>
      <c r="AC186" s="11" t="e">
        <f>#REF!</f>
        <v>#REF!</v>
      </c>
      <c r="AD186" s="11" t="e">
        <f>#REF!</f>
        <v>#REF!</v>
      </c>
      <c r="AE186" s="11" t="e">
        <f>#REF!</f>
        <v>#REF!</v>
      </c>
      <c r="AF186" s="11" t="e">
        <f t="shared" si="30"/>
        <v>#REF!</v>
      </c>
      <c r="AG186" s="11"/>
      <c r="AH186" s="11" t="e">
        <f>#REF!</f>
        <v>#REF!</v>
      </c>
      <c r="AI186" s="11" t="e">
        <f>#REF!</f>
        <v>#REF!</v>
      </c>
      <c r="AJ186" s="11"/>
      <c r="AK186" s="11" t="e">
        <f t="shared" si="41"/>
        <v>#REF!</v>
      </c>
      <c r="AL186" s="27" t="e">
        <f t="shared" si="35"/>
        <v>#REF!</v>
      </c>
    </row>
    <row r="187" spans="1:38" hidden="1" x14ac:dyDescent="0.2">
      <c r="A187" s="5" t="s">
        <v>319</v>
      </c>
      <c r="B187" s="5" t="s">
        <v>320</v>
      </c>
      <c r="C187" s="11">
        <f>COCC!E173</f>
        <v>0</v>
      </c>
      <c r="D187" s="11">
        <f>PHM!E173</f>
        <v>0</v>
      </c>
      <c r="E187" s="11"/>
      <c r="F187" s="11" t="e">
        <f>#REF!</f>
        <v>#REF!</v>
      </c>
      <c r="G187" s="11" t="e">
        <f>#REF!</f>
        <v>#REF!</v>
      </c>
      <c r="H187" s="11" t="e">
        <f>#REF!</f>
        <v>#REF!</v>
      </c>
      <c r="I187" s="11" t="e">
        <f>#REF!</f>
        <v>#REF!</v>
      </c>
      <c r="J187" s="11" t="e">
        <f>#REF!</f>
        <v>#REF!</v>
      </c>
      <c r="K187" s="11" t="e">
        <f>#REF!</f>
        <v>#REF!</v>
      </c>
      <c r="L187" s="11" t="e">
        <f>#REF!</f>
        <v>#REF!</v>
      </c>
      <c r="M187" s="11"/>
      <c r="N187" s="24" t="e">
        <f t="shared" si="40"/>
        <v>#REF!</v>
      </c>
      <c r="O187" s="11" t="e">
        <f>#REF!</f>
        <v>#REF!</v>
      </c>
      <c r="P187" s="11" t="e">
        <f>#REF!</f>
        <v>#REF!</v>
      </c>
      <c r="Q187" s="11" t="e">
        <f>#REF!</f>
        <v>#REF!</v>
      </c>
      <c r="R187" s="11" t="e">
        <f>#REF!</f>
        <v>#REF!</v>
      </c>
      <c r="S187" s="11" t="e">
        <f t="shared" si="34"/>
        <v>#REF!</v>
      </c>
      <c r="T187" s="11"/>
      <c r="U187" s="11" t="e">
        <f>#REF!</f>
        <v>#REF!</v>
      </c>
      <c r="V187" s="11" t="e">
        <f>#REF!</f>
        <v>#REF!</v>
      </c>
      <c r="W187" s="11">
        <v>0</v>
      </c>
      <c r="X187" s="11" t="e">
        <f>#REF!</f>
        <v>#REF!</v>
      </c>
      <c r="Y187" s="11"/>
      <c r="Z187" s="11" t="e">
        <f t="shared" si="29"/>
        <v>#REF!</v>
      </c>
      <c r="AA187" s="11"/>
      <c r="AB187" s="11" t="e">
        <f>#REF!</f>
        <v>#REF!</v>
      </c>
      <c r="AC187" s="11" t="e">
        <f>#REF!</f>
        <v>#REF!</v>
      </c>
      <c r="AD187" s="11" t="e">
        <f>#REF!</f>
        <v>#REF!</v>
      </c>
      <c r="AE187" s="11" t="e">
        <f>#REF!</f>
        <v>#REF!</v>
      </c>
      <c r="AF187" s="11" t="e">
        <f t="shared" si="30"/>
        <v>#REF!</v>
      </c>
      <c r="AG187" s="11"/>
      <c r="AH187" s="11" t="e">
        <f>#REF!</f>
        <v>#REF!</v>
      </c>
      <c r="AI187" s="11" t="e">
        <f>#REF!</f>
        <v>#REF!</v>
      </c>
      <c r="AJ187" s="11"/>
      <c r="AK187" s="11" t="e">
        <f t="shared" si="41"/>
        <v>#REF!</v>
      </c>
      <c r="AL187" s="27" t="e">
        <f t="shared" si="35"/>
        <v>#REF!</v>
      </c>
    </row>
    <row r="188" spans="1:38" hidden="1" x14ac:dyDescent="0.2">
      <c r="A188" s="5" t="s">
        <v>321</v>
      </c>
      <c r="B188" s="5" t="s">
        <v>322</v>
      </c>
      <c r="C188" s="11">
        <f>COCC!E174</f>
        <v>0</v>
      </c>
      <c r="D188" s="11">
        <f>PHM!E174</f>
        <v>0</v>
      </c>
      <c r="E188" s="11"/>
      <c r="F188" s="11" t="e">
        <f>#REF!</f>
        <v>#REF!</v>
      </c>
      <c r="G188" s="11" t="e">
        <f>#REF!</f>
        <v>#REF!</v>
      </c>
      <c r="H188" s="11" t="e">
        <f>#REF!</f>
        <v>#REF!</v>
      </c>
      <c r="I188" s="11" t="e">
        <f>#REF!</f>
        <v>#REF!</v>
      </c>
      <c r="J188" s="11" t="e">
        <f>#REF!</f>
        <v>#REF!</v>
      </c>
      <c r="K188" s="11" t="e">
        <f>#REF!</f>
        <v>#REF!</v>
      </c>
      <c r="L188" s="11" t="e">
        <f>#REF!</f>
        <v>#REF!</v>
      </c>
      <c r="M188" s="11"/>
      <c r="N188" s="24" t="e">
        <f t="shared" si="40"/>
        <v>#REF!</v>
      </c>
      <c r="O188" s="11" t="e">
        <f>#REF!</f>
        <v>#REF!</v>
      </c>
      <c r="P188" s="11" t="e">
        <f>#REF!</f>
        <v>#REF!</v>
      </c>
      <c r="Q188" s="11" t="e">
        <f>#REF!</f>
        <v>#REF!</v>
      </c>
      <c r="R188" s="11" t="e">
        <f>#REF!</f>
        <v>#REF!</v>
      </c>
      <c r="S188" s="11" t="e">
        <f t="shared" si="34"/>
        <v>#REF!</v>
      </c>
      <c r="T188" s="11"/>
      <c r="U188" s="11" t="e">
        <f>#REF!</f>
        <v>#REF!</v>
      </c>
      <c r="V188" s="11" t="e">
        <f>#REF!</f>
        <v>#REF!</v>
      </c>
      <c r="W188" s="11">
        <v>0</v>
      </c>
      <c r="X188" s="11" t="e">
        <f>#REF!</f>
        <v>#REF!</v>
      </c>
      <c r="Y188" s="11"/>
      <c r="Z188" s="11" t="e">
        <f t="shared" si="29"/>
        <v>#REF!</v>
      </c>
      <c r="AA188" s="11"/>
      <c r="AB188" s="11" t="e">
        <f>#REF!</f>
        <v>#REF!</v>
      </c>
      <c r="AC188" s="11" t="e">
        <f>#REF!</f>
        <v>#REF!</v>
      </c>
      <c r="AD188" s="11" t="e">
        <f>#REF!</f>
        <v>#REF!</v>
      </c>
      <c r="AE188" s="11" t="e">
        <f>#REF!</f>
        <v>#REF!</v>
      </c>
      <c r="AF188" s="11" t="e">
        <f t="shared" si="30"/>
        <v>#REF!</v>
      </c>
      <c r="AG188" s="11"/>
      <c r="AH188" s="11" t="e">
        <f>#REF!</f>
        <v>#REF!</v>
      </c>
      <c r="AI188" s="11" t="e">
        <f>#REF!</f>
        <v>#REF!</v>
      </c>
      <c r="AJ188" s="11"/>
      <c r="AK188" s="11" t="e">
        <f t="shared" si="41"/>
        <v>#REF!</v>
      </c>
      <c r="AL188" s="27" t="e">
        <f t="shared" si="35"/>
        <v>#REF!</v>
      </c>
    </row>
    <row r="189" spans="1:38" hidden="1" x14ac:dyDescent="0.2">
      <c r="A189" s="5" t="s">
        <v>323</v>
      </c>
      <c r="B189" s="5" t="s">
        <v>324</v>
      </c>
      <c r="C189" s="11">
        <f>COCC!E175</f>
        <v>0</v>
      </c>
      <c r="D189" s="11">
        <f>PHM!E175</f>
        <v>0</v>
      </c>
      <c r="E189" s="11"/>
      <c r="F189" s="11" t="e">
        <f>#REF!</f>
        <v>#REF!</v>
      </c>
      <c r="G189" s="11" t="e">
        <f>#REF!</f>
        <v>#REF!</v>
      </c>
      <c r="H189" s="11" t="e">
        <f>#REF!</f>
        <v>#REF!</v>
      </c>
      <c r="I189" s="11" t="e">
        <f>#REF!</f>
        <v>#REF!</v>
      </c>
      <c r="J189" s="11" t="e">
        <f>#REF!</f>
        <v>#REF!</v>
      </c>
      <c r="K189" s="11" t="e">
        <f>#REF!</f>
        <v>#REF!</v>
      </c>
      <c r="L189" s="11" t="e">
        <f>#REF!</f>
        <v>#REF!</v>
      </c>
      <c r="M189" s="11"/>
      <c r="N189" s="24" t="e">
        <f t="shared" si="40"/>
        <v>#REF!</v>
      </c>
      <c r="O189" s="11" t="e">
        <f>#REF!</f>
        <v>#REF!</v>
      </c>
      <c r="P189" s="11" t="e">
        <f>#REF!</f>
        <v>#REF!</v>
      </c>
      <c r="Q189" s="11" t="e">
        <f>#REF!</f>
        <v>#REF!</v>
      </c>
      <c r="R189" s="11" t="e">
        <f>#REF!</f>
        <v>#REF!</v>
      </c>
      <c r="S189" s="11" t="e">
        <f t="shared" si="34"/>
        <v>#REF!</v>
      </c>
      <c r="T189" s="11"/>
      <c r="U189" s="11" t="e">
        <f>#REF!</f>
        <v>#REF!</v>
      </c>
      <c r="V189" s="11" t="e">
        <f>#REF!</f>
        <v>#REF!</v>
      </c>
      <c r="W189" s="11">
        <v>0</v>
      </c>
      <c r="X189" s="11" t="e">
        <f>#REF!</f>
        <v>#REF!</v>
      </c>
      <c r="Y189" s="11"/>
      <c r="Z189" s="11" t="e">
        <f t="shared" si="29"/>
        <v>#REF!</v>
      </c>
      <c r="AA189" s="11"/>
      <c r="AB189" s="11" t="e">
        <f>#REF!</f>
        <v>#REF!</v>
      </c>
      <c r="AC189" s="11" t="e">
        <f>#REF!</f>
        <v>#REF!</v>
      </c>
      <c r="AD189" s="11" t="e">
        <f>#REF!</f>
        <v>#REF!</v>
      </c>
      <c r="AE189" s="11" t="e">
        <f>#REF!</f>
        <v>#REF!</v>
      </c>
      <c r="AF189" s="11" t="e">
        <f t="shared" si="30"/>
        <v>#REF!</v>
      </c>
      <c r="AG189" s="11"/>
      <c r="AH189" s="11" t="e">
        <f>#REF!</f>
        <v>#REF!</v>
      </c>
      <c r="AI189" s="11" t="e">
        <f>#REF!</f>
        <v>#REF!</v>
      </c>
      <c r="AJ189" s="11"/>
      <c r="AK189" s="11" t="e">
        <f t="shared" si="41"/>
        <v>#REF!</v>
      </c>
      <c r="AL189" s="27" t="e">
        <f t="shared" si="35"/>
        <v>#REF!</v>
      </c>
    </row>
    <row r="190" spans="1:38" hidden="1" x14ac:dyDescent="0.2">
      <c r="A190" s="5" t="s">
        <v>325</v>
      </c>
      <c r="B190" s="5" t="s">
        <v>326</v>
      </c>
      <c r="C190" s="11">
        <f>COCC!E176</f>
        <v>0</v>
      </c>
      <c r="D190" s="11">
        <f>PHM!E176</f>
        <v>0</v>
      </c>
      <c r="E190" s="11"/>
      <c r="F190" s="11" t="e">
        <f>#REF!</f>
        <v>#REF!</v>
      </c>
      <c r="G190" s="11" t="e">
        <f>#REF!</f>
        <v>#REF!</v>
      </c>
      <c r="H190" s="11" t="e">
        <f>#REF!</f>
        <v>#REF!</v>
      </c>
      <c r="I190" s="11" t="e">
        <f>#REF!</f>
        <v>#REF!</v>
      </c>
      <c r="J190" s="11" t="e">
        <f>#REF!</f>
        <v>#REF!</v>
      </c>
      <c r="K190" s="11" t="e">
        <f>#REF!</f>
        <v>#REF!</v>
      </c>
      <c r="L190" s="11" t="e">
        <f>#REF!</f>
        <v>#REF!</v>
      </c>
      <c r="M190" s="11"/>
      <c r="N190" s="24" t="e">
        <f t="shared" si="40"/>
        <v>#REF!</v>
      </c>
      <c r="O190" s="11" t="e">
        <f>#REF!</f>
        <v>#REF!</v>
      </c>
      <c r="P190" s="11" t="e">
        <f>#REF!</f>
        <v>#REF!</v>
      </c>
      <c r="Q190" s="11" t="e">
        <f>#REF!</f>
        <v>#REF!</v>
      </c>
      <c r="R190" s="11" t="e">
        <f>#REF!</f>
        <v>#REF!</v>
      </c>
      <c r="S190" s="11" t="e">
        <f t="shared" si="34"/>
        <v>#REF!</v>
      </c>
      <c r="T190" s="11"/>
      <c r="U190" s="11" t="e">
        <f>#REF!</f>
        <v>#REF!</v>
      </c>
      <c r="V190" s="11" t="e">
        <f>#REF!</f>
        <v>#REF!</v>
      </c>
      <c r="W190" s="11">
        <v>0</v>
      </c>
      <c r="X190" s="11" t="e">
        <f>#REF!</f>
        <v>#REF!</v>
      </c>
      <c r="Y190" s="11"/>
      <c r="Z190" s="11" t="e">
        <f t="shared" si="29"/>
        <v>#REF!</v>
      </c>
      <c r="AA190" s="11"/>
      <c r="AB190" s="11" t="e">
        <f>#REF!</f>
        <v>#REF!</v>
      </c>
      <c r="AC190" s="11" t="e">
        <f>#REF!</f>
        <v>#REF!</v>
      </c>
      <c r="AD190" s="11" t="e">
        <f>#REF!</f>
        <v>#REF!</v>
      </c>
      <c r="AE190" s="11" t="e">
        <f>#REF!</f>
        <v>#REF!</v>
      </c>
      <c r="AF190" s="11" t="e">
        <f t="shared" si="30"/>
        <v>#REF!</v>
      </c>
      <c r="AG190" s="11"/>
      <c r="AH190" s="11" t="e">
        <f>#REF!</f>
        <v>#REF!</v>
      </c>
      <c r="AI190" s="11" t="e">
        <f>#REF!</f>
        <v>#REF!</v>
      </c>
      <c r="AJ190" s="11"/>
      <c r="AK190" s="11" t="e">
        <f t="shared" si="41"/>
        <v>#REF!</v>
      </c>
      <c r="AL190" s="27" t="e">
        <f t="shared" si="35"/>
        <v>#REF!</v>
      </c>
    </row>
    <row r="191" spans="1:38" hidden="1" x14ac:dyDescent="0.2">
      <c r="A191" s="5" t="s">
        <v>327</v>
      </c>
      <c r="B191" s="5" t="s">
        <v>328</v>
      </c>
      <c r="C191" s="11">
        <f>COCC!E177</f>
        <v>0</v>
      </c>
      <c r="D191" s="11">
        <f>PHM!E177</f>
        <v>0</v>
      </c>
      <c r="E191" s="11"/>
      <c r="F191" s="11" t="e">
        <f>#REF!</f>
        <v>#REF!</v>
      </c>
      <c r="G191" s="11" t="e">
        <f>#REF!</f>
        <v>#REF!</v>
      </c>
      <c r="H191" s="11" t="e">
        <f>#REF!</f>
        <v>#REF!</v>
      </c>
      <c r="I191" s="11" t="e">
        <f>#REF!</f>
        <v>#REF!</v>
      </c>
      <c r="J191" s="11" t="e">
        <f>#REF!</f>
        <v>#REF!</v>
      </c>
      <c r="K191" s="11" t="e">
        <f>#REF!</f>
        <v>#REF!</v>
      </c>
      <c r="L191" s="11" t="e">
        <f>#REF!</f>
        <v>#REF!</v>
      </c>
      <c r="M191" s="11"/>
      <c r="N191" s="24" t="e">
        <f t="shared" si="40"/>
        <v>#REF!</v>
      </c>
      <c r="O191" s="11" t="e">
        <f>#REF!</f>
        <v>#REF!</v>
      </c>
      <c r="P191" s="11" t="e">
        <f>#REF!</f>
        <v>#REF!</v>
      </c>
      <c r="Q191" s="11" t="e">
        <f>#REF!</f>
        <v>#REF!</v>
      </c>
      <c r="R191" s="11" t="e">
        <f>#REF!</f>
        <v>#REF!</v>
      </c>
      <c r="S191" s="11" t="e">
        <f t="shared" si="34"/>
        <v>#REF!</v>
      </c>
      <c r="T191" s="11"/>
      <c r="U191" s="11" t="e">
        <f>#REF!</f>
        <v>#REF!</v>
      </c>
      <c r="V191" s="11" t="e">
        <f>#REF!</f>
        <v>#REF!</v>
      </c>
      <c r="W191" s="11">
        <v>0</v>
      </c>
      <c r="X191" s="11" t="e">
        <f>#REF!</f>
        <v>#REF!</v>
      </c>
      <c r="Y191" s="11"/>
      <c r="Z191" s="11" t="e">
        <f t="shared" si="29"/>
        <v>#REF!</v>
      </c>
      <c r="AA191" s="11"/>
      <c r="AB191" s="11" t="e">
        <f>#REF!</f>
        <v>#REF!</v>
      </c>
      <c r="AC191" s="11" t="e">
        <f>#REF!</f>
        <v>#REF!</v>
      </c>
      <c r="AD191" s="11" t="e">
        <f>#REF!</f>
        <v>#REF!</v>
      </c>
      <c r="AE191" s="11" t="e">
        <f>#REF!</f>
        <v>#REF!</v>
      </c>
      <c r="AF191" s="11" t="e">
        <f t="shared" si="30"/>
        <v>#REF!</v>
      </c>
      <c r="AG191" s="11"/>
      <c r="AH191" s="11" t="e">
        <f>#REF!</f>
        <v>#REF!</v>
      </c>
      <c r="AI191" s="11" t="e">
        <f>#REF!</f>
        <v>#REF!</v>
      </c>
      <c r="AJ191" s="11"/>
      <c r="AK191" s="11" t="e">
        <f t="shared" si="41"/>
        <v>#REF!</v>
      </c>
      <c r="AL191" s="27" t="e">
        <f t="shared" si="35"/>
        <v>#REF!</v>
      </c>
    </row>
    <row r="192" spans="1:38" x14ac:dyDescent="0.2">
      <c r="A192" s="5" t="s">
        <v>329</v>
      </c>
      <c r="B192" s="5" t="s">
        <v>330</v>
      </c>
      <c r="C192" s="11">
        <f>COCC!E178</f>
        <v>0</v>
      </c>
      <c r="D192" s="11">
        <f>PHM!E178</f>
        <v>0</v>
      </c>
      <c r="E192" s="11"/>
      <c r="F192" s="11" t="e">
        <f>#REF!</f>
        <v>#REF!</v>
      </c>
      <c r="G192" s="11" t="e">
        <f>#REF!</f>
        <v>#REF!</v>
      </c>
      <c r="H192" s="11" t="e">
        <f>#REF!</f>
        <v>#REF!</v>
      </c>
      <c r="I192" s="11" t="e">
        <f>#REF!</f>
        <v>#REF!</v>
      </c>
      <c r="J192" s="11" t="e">
        <f>#REF!</f>
        <v>#REF!</v>
      </c>
      <c r="K192" s="11" t="e">
        <f>#REF!</f>
        <v>#REF!</v>
      </c>
      <c r="L192" s="11" t="e">
        <f>#REF!</f>
        <v>#REF!</v>
      </c>
      <c r="M192" s="11"/>
      <c r="N192" s="24" t="e">
        <f t="shared" si="40"/>
        <v>#REF!</v>
      </c>
      <c r="O192" s="11" t="e">
        <f>#REF!</f>
        <v>#REF!</v>
      </c>
      <c r="P192" s="11" t="e">
        <f>#REF!</f>
        <v>#REF!</v>
      </c>
      <c r="Q192" s="11" t="e">
        <f>#REF!</f>
        <v>#REF!</v>
      </c>
      <c r="R192" s="11" t="e">
        <f>#REF!</f>
        <v>#REF!</v>
      </c>
      <c r="S192" s="11" t="e">
        <f t="shared" si="34"/>
        <v>#REF!</v>
      </c>
      <c r="T192" s="11"/>
      <c r="U192" s="11" t="e">
        <f>#REF!</f>
        <v>#REF!</v>
      </c>
      <c r="V192" s="11" t="e">
        <f>#REF!</f>
        <v>#REF!</v>
      </c>
      <c r="W192" s="11">
        <v>0</v>
      </c>
      <c r="X192" s="11" t="e">
        <f>#REF!</f>
        <v>#REF!</v>
      </c>
      <c r="Y192" s="11">
        <v>0</v>
      </c>
      <c r="Z192" s="11" t="e">
        <f t="shared" si="29"/>
        <v>#REF!</v>
      </c>
      <c r="AA192" s="11"/>
      <c r="AB192" s="11" t="e">
        <f>#REF!</f>
        <v>#REF!</v>
      </c>
      <c r="AC192" s="11" t="e">
        <f>#REF!</f>
        <v>#REF!</v>
      </c>
      <c r="AD192" s="11" t="e">
        <f>#REF!</f>
        <v>#REF!</v>
      </c>
      <c r="AE192" s="11" t="e">
        <f>#REF!</f>
        <v>#REF!</v>
      </c>
      <c r="AF192" s="11" t="e">
        <f t="shared" si="30"/>
        <v>#REF!</v>
      </c>
      <c r="AG192" s="11"/>
      <c r="AH192" s="11" t="e">
        <f>#REF!</f>
        <v>#REF!</v>
      </c>
      <c r="AI192" s="11" t="e">
        <f>#REF!</f>
        <v>#REF!</v>
      </c>
      <c r="AJ192" s="11">
        <v>2500</v>
      </c>
      <c r="AK192" s="11" t="e">
        <f t="shared" si="41"/>
        <v>#REF!</v>
      </c>
      <c r="AL192" s="27" t="e">
        <f t="shared" si="35"/>
        <v>#REF!</v>
      </c>
    </row>
    <row r="193" spans="1:43" x14ac:dyDescent="0.2">
      <c r="A193" s="5" t="s">
        <v>331</v>
      </c>
      <c r="B193" s="5" t="s">
        <v>332</v>
      </c>
      <c r="C193" s="11">
        <f>COCC!E179</f>
        <v>0</v>
      </c>
      <c r="D193" s="11">
        <f>PHM!E179</f>
        <v>0</v>
      </c>
      <c r="E193" s="11"/>
      <c r="F193" s="11" t="e">
        <f>#REF!</f>
        <v>#REF!</v>
      </c>
      <c r="G193" s="11" t="e">
        <f>#REF!</f>
        <v>#REF!</v>
      </c>
      <c r="H193" s="11" t="e">
        <f>#REF!</f>
        <v>#REF!</v>
      </c>
      <c r="I193" s="11" t="e">
        <f>#REF!</f>
        <v>#REF!</v>
      </c>
      <c r="J193" s="11" t="e">
        <f>#REF!</f>
        <v>#REF!</v>
      </c>
      <c r="K193" s="11" t="e">
        <f>#REF!</f>
        <v>#REF!</v>
      </c>
      <c r="L193" s="11" t="e">
        <f>#REF!</f>
        <v>#REF!</v>
      </c>
      <c r="M193" s="11"/>
      <c r="N193" s="24" t="e">
        <f t="shared" si="40"/>
        <v>#REF!</v>
      </c>
      <c r="O193" s="11" t="e">
        <f>#REF!</f>
        <v>#REF!</v>
      </c>
      <c r="P193" s="11" t="e">
        <f>#REF!</f>
        <v>#REF!</v>
      </c>
      <c r="Q193" s="11" t="e">
        <f>#REF!</f>
        <v>#REF!</v>
      </c>
      <c r="R193" s="11" t="e">
        <f>#REF!</f>
        <v>#REF!</v>
      </c>
      <c r="S193" s="11" t="e">
        <f t="shared" si="34"/>
        <v>#REF!</v>
      </c>
      <c r="T193" s="11"/>
      <c r="U193" s="11" t="e">
        <f>#REF!</f>
        <v>#REF!</v>
      </c>
      <c r="V193" s="11" t="e">
        <f>#REF!</f>
        <v>#REF!</v>
      </c>
      <c r="W193" s="11">
        <v>0</v>
      </c>
      <c r="X193" s="11" t="e">
        <f>#REF!</f>
        <v>#REF!</v>
      </c>
      <c r="Y193" s="11">
        <v>0</v>
      </c>
      <c r="Z193" s="11" t="e">
        <f t="shared" si="29"/>
        <v>#REF!</v>
      </c>
      <c r="AA193" s="11"/>
      <c r="AB193" s="11" t="e">
        <f>#REF!</f>
        <v>#REF!</v>
      </c>
      <c r="AC193" s="11" t="e">
        <f>#REF!</f>
        <v>#REF!</v>
      </c>
      <c r="AD193" s="11" t="e">
        <f>#REF!</f>
        <v>#REF!</v>
      </c>
      <c r="AE193" s="11" t="e">
        <f>#REF!</f>
        <v>#REF!</v>
      </c>
      <c r="AF193" s="11" t="e">
        <f t="shared" si="30"/>
        <v>#REF!</v>
      </c>
      <c r="AG193" s="11"/>
      <c r="AH193" s="11" t="e">
        <f>#REF!</f>
        <v>#REF!</v>
      </c>
      <c r="AI193" s="11" t="e">
        <f>#REF!</f>
        <v>#REF!</v>
      </c>
      <c r="AJ193" s="11">
        <v>653</v>
      </c>
      <c r="AK193" s="11" t="e">
        <f t="shared" si="41"/>
        <v>#REF!</v>
      </c>
      <c r="AL193" s="27" t="e">
        <f t="shared" si="35"/>
        <v>#REF!</v>
      </c>
    </row>
    <row r="194" spans="1:43" hidden="1" x14ac:dyDescent="0.2">
      <c r="A194" s="5" t="s">
        <v>333</v>
      </c>
      <c r="B194" s="5" t="s">
        <v>334</v>
      </c>
      <c r="C194" s="11">
        <f>COCC!E180</f>
        <v>0</v>
      </c>
      <c r="D194" s="11">
        <f>PHM!E180</f>
        <v>0</v>
      </c>
      <c r="E194" s="11"/>
      <c r="F194" s="11" t="e">
        <f>#REF!</f>
        <v>#REF!</v>
      </c>
      <c r="G194" s="11" t="e">
        <f>#REF!</f>
        <v>#REF!</v>
      </c>
      <c r="H194" s="11" t="e">
        <f>#REF!</f>
        <v>#REF!</v>
      </c>
      <c r="I194" s="11" t="e">
        <f>#REF!</f>
        <v>#REF!</v>
      </c>
      <c r="J194" s="11" t="e">
        <f>#REF!</f>
        <v>#REF!</v>
      </c>
      <c r="K194" s="11" t="e">
        <f>#REF!</f>
        <v>#REF!</v>
      </c>
      <c r="L194" s="11" t="e">
        <f>#REF!</f>
        <v>#REF!</v>
      </c>
      <c r="M194" s="11"/>
      <c r="N194" s="24" t="e">
        <f t="shared" si="40"/>
        <v>#REF!</v>
      </c>
      <c r="O194" s="11" t="e">
        <f>#REF!</f>
        <v>#REF!</v>
      </c>
      <c r="P194" s="11" t="e">
        <f>#REF!</f>
        <v>#REF!</v>
      </c>
      <c r="Q194" s="11" t="e">
        <f>#REF!</f>
        <v>#REF!</v>
      </c>
      <c r="R194" s="11" t="e">
        <f>#REF!</f>
        <v>#REF!</v>
      </c>
      <c r="S194" s="11" t="e">
        <f t="shared" si="34"/>
        <v>#REF!</v>
      </c>
      <c r="T194" s="11"/>
      <c r="U194" s="11" t="e">
        <f>#REF!</f>
        <v>#REF!</v>
      </c>
      <c r="V194" s="11" t="e">
        <f>#REF!</f>
        <v>#REF!</v>
      </c>
      <c r="W194" s="11">
        <v>0</v>
      </c>
      <c r="X194" s="11" t="e">
        <f>#REF!</f>
        <v>#REF!</v>
      </c>
      <c r="Y194" s="11"/>
      <c r="Z194" s="11" t="e">
        <f t="shared" si="29"/>
        <v>#REF!</v>
      </c>
      <c r="AA194" s="11"/>
      <c r="AB194" s="11" t="e">
        <f>#REF!</f>
        <v>#REF!</v>
      </c>
      <c r="AC194" s="11" t="e">
        <f>#REF!</f>
        <v>#REF!</v>
      </c>
      <c r="AD194" s="11" t="e">
        <f>#REF!</f>
        <v>#REF!</v>
      </c>
      <c r="AE194" s="11" t="e">
        <f>#REF!</f>
        <v>#REF!</v>
      </c>
      <c r="AF194" s="11" t="e">
        <f t="shared" si="30"/>
        <v>#REF!</v>
      </c>
      <c r="AG194" s="11"/>
      <c r="AH194" s="11" t="e">
        <f>#REF!</f>
        <v>#REF!</v>
      </c>
      <c r="AI194" s="11" t="e">
        <f>#REF!</f>
        <v>#REF!</v>
      </c>
      <c r="AJ194" s="11"/>
      <c r="AK194" s="11" t="e">
        <f t="shared" si="41"/>
        <v>#REF!</v>
      </c>
      <c r="AL194" s="27" t="e">
        <f t="shared" si="35"/>
        <v>#REF!</v>
      </c>
    </row>
    <row r="195" spans="1:43" x14ac:dyDescent="0.2">
      <c r="A195" s="5" t="s">
        <v>335</v>
      </c>
      <c r="B195" s="5" t="s">
        <v>336</v>
      </c>
      <c r="C195" s="11">
        <f>COCC!E181</f>
        <v>0</v>
      </c>
      <c r="D195" s="11">
        <f>PHM!E181</f>
        <v>0</v>
      </c>
      <c r="E195" s="11"/>
      <c r="F195" s="11" t="e">
        <f>#REF!</f>
        <v>#REF!</v>
      </c>
      <c r="G195" s="11" t="e">
        <f>#REF!</f>
        <v>#REF!</v>
      </c>
      <c r="H195" s="11" t="e">
        <f>#REF!</f>
        <v>#REF!</v>
      </c>
      <c r="I195" s="11" t="e">
        <f>#REF!</f>
        <v>#REF!</v>
      </c>
      <c r="J195" s="11" t="e">
        <f>#REF!</f>
        <v>#REF!</v>
      </c>
      <c r="K195" s="11" t="e">
        <f>#REF!</f>
        <v>#REF!</v>
      </c>
      <c r="L195" s="11" t="e">
        <f>#REF!</f>
        <v>#REF!</v>
      </c>
      <c r="M195" s="11"/>
      <c r="N195" s="24" t="e">
        <f t="shared" si="40"/>
        <v>#REF!</v>
      </c>
      <c r="O195" s="11" t="e">
        <f>#REF!</f>
        <v>#REF!</v>
      </c>
      <c r="P195" s="11" t="e">
        <f>#REF!</f>
        <v>#REF!</v>
      </c>
      <c r="Q195" s="11" t="e">
        <f>#REF!</f>
        <v>#REF!</v>
      </c>
      <c r="R195" s="11" t="e">
        <f>#REF!</f>
        <v>#REF!</v>
      </c>
      <c r="S195" s="11" t="e">
        <f t="shared" si="34"/>
        <v>#REF!</v>
      </c>
      <c r="T195" s="11"/>
      <c r="U195" s="11" t="e">
        <f>#REF!</f>
        <v>#REF!</v>
      </c>
      <c r="V195" s="11" t="e">
        <f>#REF!</f>
        <v>#REF!</v>
      </c>
      <c r="W195" s="11">
        <v>0</v>
      </c>
      <c r="X195" s="11" t="e">
        <f>#REF!</f>
        <v>#REF!</v>
      </c>
      <c r="Y195" s="11">
        <v>0</v>
      </c>
      <c r="Z195" s="11" t="e">
        <f t="shared" si="29"/>
        <v>#REF!</v>
      </c>
      <c r="AA195" s="11"/>
      <c r="AB195" s="11" t="e">
        <f>#REF!</f>
        <v>#REF!</v>
      </c>
      <c r="AC195" s="11" t="e">
        <f>#REF!</f>
        <v>#REF!</v>
      </c>
      <c r="AD195" s="11" t="e">
        <f>#REF!</f>
        <v>#REF!</v>
      </c>
      <c r="AE195" s="11" t="e">
        <f>#REF!</f>
        <v>#REF!</v>
      </c>
      <c r="AF195" s="11" t="e">
        <f t="shared" si="30"/>
        <v>#REF!</v>
      </c>
      <c r="AG195" s="11"/>
      <c r="AH195" s="11" t="e">
        <f>#REF!</f>
        <v>#REF!</v>
      </c>
      <c r="AI195" s="11" t="e">
        <f>#REF!</f>
        <v>#REF!</v>
      </c>
      <c r="AJ195" s="11">
        <v>1731</v>
      </c>
      <c r="AK195" s="11" t="e">
        <f t="shared" si="41"/>
        <v>#REF!</v>
      </c>
      <c r="AL195" s="27" t="e">
        <f t="shared" si="35"/>
        <v>#REF!</v>
      </c>
    </row>
    <row r="196" spans="1:43" ht="12" customHeight="1" x14ac:dyDescent="0.2">
      <c r="A196" s="5" t="s">
        <v>337</v>
      </c>
      <c r="B196" s="5" t="s">
        <v>338</v>
      </c>
      <c r="C196" s="11">
        <f>COCC!E182</f>
        <v>0</v>
      </c>
      <c r="D196" s="11">
        <f>PHM!E182</f>
        <v>0</v>
      </c>
      <c r="E196" s="11"/>
      <c r="F196" s="11">
        <v>0</v>
      </c>
      <c r="G196" s="11" t="e">
        <f>#REF!</f>
        <v>#REF!</v>
      </c>
      <c r="H196" s="11" t="e">
        <f>#REF!</f>
        <v>#REF!</v>
      </c>
      <c r="I196" s="11" t="e">
        <f>#REF!</f>
        <v>#REF!</v>
      </c>
      <c r="J196" s="11" t="e">
        <f>#REF!</f>
        <v>#REF!</v>
      </c>
      <c r="K196" s="11" t="e">
        <f>#REF!</f>
        <v>#REF!</v>
      </c>
      <c r="L196" s="11" t="e">
        <f>#REF!</f>
        <v>#REF!</v>
      </c>
      <c r="M196" s="11"/>
      <c r="N196" s="24" t="e">
        <f t="shared" si="40"/>
        <v>#REF!</v>
      </c>
      <c r="O196" s="11" t="e">
        <f>#REF!</f>
        <v>#REF!</v>
      </c>
      <c r="P196" s="11" t="e">
        <f>#REF!</f>
        <v>#REF!</v>
      </c>
      <c r="Q196" s="11" t="e">
        <f>#REF!</f>
        <v>#REF!</v>
      </c>
      <c r="R196" s="11" t="e">
        <f>#REF!</f>
        <v>#REF!</v>
      </c>
      <c r="S196" s="11" t="e">
        <f t="shared" si="34"/>
        <v>#REF!</v>
      </c>
      <c r="T196" s="11"/>
      <c r="U196" s="11" t="e">
        <f>#REF!</f>
        <v>#REF!</v>
      </c>
      <c r="V196" s="11" t="e">
        <f>#REF!</f>
        <v>#REF!</v>
      </c>
      <c r="W196" s="11">
        <v>0</v>
      </c>
      <c r="X196" s="11" t="e">
        <f>#REF!</f>
        <v>#REF!</v>
      </c>
      <c r="Y196" s="11">
        <v>0</v>
      </c>
      <c r="Z196" s="11" t="e">
        <f t="shared" si="29"/>
        <v>#REF!</v>
      </c>
      <c r="AA196" s="11"/>
      <c r="AB196" s="11" t="e">
        <f>#REF!</f>
        <v>#REF!</v>
      </c>
      <c r="AC196" s="11" t="e">
        <f>#REF!</f>
        <v>#REF!</v>
      </c>
      <c r="AD196" s="11" t="e">
        <f>#REF!</f>
        <v>#REF!</v>
      </c>
      <c r="AE196" s="11" t="e">
        <f>#REF!</f>
        <v>#REF!</v>
      </c>
      <c r="AF196" s="11" t="e">
        <f t="shared" si="30"/>
        <v>#REF!</v>
      </c>
      <c r="AG196" s="11"/>
      <c r="AH196" s="11" t="e">
        <f>#REF!</f>
        <v>#REF!</v>
      </c>
      <c r="AI196" s="11" t="e">
        <f>#REF!</f>
        <v>#REF!</v>
      </c>
      <c r="AJ196" s="11">
        <v>2500</v>
      </c>
      <c r="AK196" s="11" t="e">
        <f t="shared" si="41"/>
        <v>#REF!</v>
      </c>
      <c r="AL196" s="27" t="e">
        <f t="shared" si="35"/>
        <v>#REF!</v>
      </c>
      <c r="AP196" t="s">
        <v>724</v>
      </c>
    </row>
    <row r="197" spans="1:43" x14ac:dyDescent="0.2">
      <c r="A197" s="5" t="s">
        <v>339</v>
      </c>
      <c r="B197" s="5" t="s">
        <v>340</v>
      </c>
      <c r="C197" s="11">
        <f>COCC!E183</f>
        <v>0</v>
      </c>
      <c r="D197" s="11">
        <f>PHM!E183</f>
        <v>0</v>
      </c>
      <c r="E197" s="11"/>
      <c r="F197" s="11" t="e">
        <f>#REF!</f>
        <v>#REF!</v>
      </c>
      <c r="G197" s="11" t="e">
        <f>#REF!</f>
        <v>#REF!</v>
      </c>
      <c r="H197" s="11" t="e">
        <f>#REF!</f>
        <v>#REF!</v>
      </c>
      <c r="I197" s="11" t="e">
        <f>#REF!</f>
        <v>#REF!</v>
      </c>
      <c r="J197" s="11" t="e">
        <f>#REF!</f>
        <v>#REF!</v>
      </c>
      <c r="K197" s="11" t="e">
        <f>#REF!</f>
        <v>#REF!</v>
      </c>
      <c r="L197" s="11" t="e">
        <f>#REF!</f>
        <v>#REF!</v>
      </c>
      <c r="M197" s="11"/>
      <c r="N197" s="24" t="e">
        <f t="shared" si="40"/>
        <v>#REF!</v>
      </c>
      <c r="O197" s="11" t="e">
        <f>#REF!</f>
        <v>#REF!</v>
      </c>
      <c r="P197" s="11" t="e">
        <f>#REF!</f>
        <v>#REF!</v>
      </c>
      <c r="Q197" s="11" t="e">
        <f>#REF!</f>
        <v>#REF!</v>
      </c>
      <c r="R197" s="11" t="e">
        <f>#REF!</f>
        <v>#REF!</v>
      </c>
      <c r="S197" s="11" t="e">
        <f t="shared" si="34"/>
        <v>#REF!</v>
      </c>
      <c r="T197" s="11"/>
      <c r="U197" s="11" t="e">
        <f>#REF!</f>
        <v>#REF!</v>
      </c>
      <c r="V197" s="11" t="e">
        <f>#REF!</f>
        <v>#REF!</v>
      </c>
      <c r="W197" s="11">
        <v>0</v>
      </c>
      <c r="X197" s="11" t="e">
        <f>#REF!</f>
        <v>#REF!</v>
      </c>
      <c r="Y197" s="11">
        <v>0</v>
      </c>
      <c r="Z197" s="11" t="e">
        <f t="shared" si="29"/>
        <v>#REF!</v>
      </c>
      <c r="AA197" s="11"/>
      <c r="AB197" s="11" t="e">
        <f>#REF!</f>
        <v>#REF!</v>
      </c>
      <c r="AC197" s="11" t="e">
        <f>#REF!</f>
        <v>#REF!</v>
      </c>
      <c r="AD197" s="11" t="e">
        <f>#REF!</f>
        <v>#REF!</v>
      </c>
      <c r="AE197" s="11" t="e">
        <f>#REF!</f>
        <v>#REF!</v>
      </c>
      <c r="AF197" s="11" t="e">
        <f t="shared" si="30"/>
        <v>#REF!</v>
      </c>
      <c r="AG197" s="11"/>
      <c r="AH197" s="11" t="e">
        <f>#REF!</f>
        <v>#REF!</v>
      </c>
      <c r="AI197" s="11" t="e">
        <f>#REF!</f>
        <v>#REF!</v>
      </c>
      <c r="AJ197" s="11">
        <v>1369</v>
      </c>
      <c r="AK197" s="11" t="e">
        <f t="shared" si="41"/>
        <v>#REF!</v>
      </c>
      <c r="AL197" s="27" t="e">
        <f t="shared" si="35"/>
        <v>#REF!</v>
      </c>
      <c r="AP197" t="s">
        <v>724</v>
      </c>
      <c r="AQ197" t="s">
        <v>724</v>
      </c>
    </row>
    <row r="198" spans="1:43" x14ac:dyDescent="0.2">
      <c r="A198" s="5" t="s">
        <v>341</v>
      </c>
      <c r="B198" s="5" t="s">
        <v>342</v>
      </c>
      <c r="C198" s="11">
        <f>COCC!E184</f>
        <v>0</v>
      </c>
      <c r="D198" s="11">
        <f>PHM!E184</f>
        <v>0</v>
      </c>
      <c r="E198" s="11"/>
      <c r="F198" s="11" t="e">
        <f>#REF!</f>
        <v>#REF!</v>
      </c>
      <c r="G198" s="11" t="e">
        <f>#REF!</f>
        <v>#REF!</v>
      </c>
      <c r="H198" s="11" t="e">
        <f>#REF!</f>
        <v>#REF!</v>
      </c>
      <c r="I198" s="11" t="e">
        <f>#REF!</f>
        <v>#REF!</v>
      </c>
      <c r="J198" s="11" t="e">
        <f>#REF!</f>
        <v>#REF!</v>
      </c>
      <c r="K198" s="11" t="e">
        <f>#REF!</f>
        <v>#REF!</v>
      </c>
      <c r="L198" s="11" t="e">
        <f>#REF!</f>
        <v>#REF!</v>
      </c>
      <c r="M198" s="11"/>
      <c r="N198" s="24" t="e">
        <f t="shared" si="40"/>
        <v>#REF!</v>
      </c>
      <c r="O198" s="11" t="e">
        <f>#REF!</f>
        <v>#REF!</v>
      </c>
      <c r="P198" s="11" t="e">
        <f>#REF!</f>
        <v>#REF!</v>
      </c>
      <c r="Q198" s="11" t="e">
        <f>#REF!</f>
        <v>#REF!</v>
      </c>
      <c r="R198" s="11" t="e">
        <f>#REF!</f>
        <v>#REF!</v>
      </c>
      <c r="S198" s="11" t="e">
        <f t="shared" si="34"/>
        <v>#REF!</v>
      </c>
      <c r="T198" s="11"/>
      <c r="U198" s="11" t="e">
        <f>#REF!</f>
        <v>#REF!</v>
      </c>
      <c r="V198" s="11" t="e">
        <f>#REF!</f>
        <v>#REF!</v>
      </c>
      <c r="W198" s="11">
        <v>0</v>
      </c>
      <c r="X198" s="11" t="e">
        <f>#REF!</f>
        <v>#REF!</v>
      </c>
      <c r="Y198" s="11">
        <v>0</v>
      </c>
      <c r="Z198" s="11" t="e">
        <f t="shared" si="29"/>
        <v>#REF!</v>
      </c>
      <c r="AA198" s="11"/>
      <c r="AB198" s="11" t="e">
        <f>#REF!</f>
        <v>#REF!</v>
      </c>
      <c r="AC198" s="11" t="e">
        <f>#REF!</f>
        <v>#REF!</v>
      </c>
      <c r="AD198" s="11" t="e">
        <f>#REF!</f>
        <v>#REF!</v>
      </c>
      <c r="AE198" s="11" t="e">
        <f>#REF!</f>
        <v>#REF!</v>
      </c>
      <c r="AF198" s="11" t="e">
        <f t="shared" si="30"/>
        <v>#REF!</v>
      </c>
      <c r="AG198" s="11"/>
      <c r="AH198" s="11" t="e">
        <f>#REF!</f>
        <v>#REF!</v>
      </c>
      <c r="AI198" s="11" t="e">
        <f>#REF!</f>
        <v>#REF!</v>
      </c>
      <c r="AJ198" s="11"/>
      <c r="AK198" s="11" t="e">
        <f t="shared" si="41"/>
        <v>#REF!</v>
      </c>
      <c r="AL198" s="27" t="e">
        <f t="shared" si="35"/>
        <v>#REF!</v>
      </c>
      <c r="AP198" t="s">
        <v>724</v>
      </c>
    </row>
    <row r="199" spans="1:43" hidden="1" x14ac:dyDescent="0.2">
      <c r="A199" s="5" t="s">
        <v>343</v>
      </c>
      <c r="B199" s="5" t="s">
        <v>344</v>
      </c>
      <c r="C199" s="11">
        <f>COCC!E185</f>
        <v>0</v>
      </c>
      <c r="D199" s="11">
        <f>PHM!E185</f>
        <v>0</v>
      </c>
      <c r="E199" s="11"/>
      <c r="F199" s="11" t="e">
        <f>#REF!</f>
        <v>#REF!</v>
      </c>
      <c r="G199" s="11" t="e">
        <f>#REF!</f>
        <v>#REF!</v>
      </c>
      <c r="H199" s="11" t="e">
        <f>#REF!</f>
        <v>#REF!</v>
      </c>
      <c r="I199" s="11" t="e">
        <f>#REF!</f>
        <v>#REF!</v>
      </c>
      <c r="J199" s="11" t="e">
        <f>#REF!</f>
        <v>#REF!</v>
      </c>
      <c r="K199" s="11" t="e">
        <f>#REF!</f>
        <v>#REF!</v>
      </c>
      <c r="L199" s="11" t="e">
        <f>#REF!</f>
        <v>#REF!</v>
      </c>
      <c r="M199" s="11"/>
      <c r="N199" s="24" t="e">
        <f t="shared" si="40"/>
        <v>#REF!</v>
      </c>
      <c r="O199" s="11" t="e">
        <f>#REF!</f>
        <v>#REF!</v>
      </c>
      <c r="P199" s="11" t="e">
        <f>#REF!</f>
        <v>#REF!</v>
      </c>
      <c r="Q199" s="11" t="e">
        <f>#REF!</f>
        <v>#REF!</v>
      </c>
      <c r="R199" s="11" t="e">
        <f>#REF!</f>
        <v>#REF!</v>
      </c>
      <c r="S199" s="11" t="e">
        <f t="shared" si="34"/>
        <v>#REF!</v>
      </c>
      <c r="T199" s="11"/>
      <c r="U199" s="11" t="e">
        <f>#REF!</f>
        <v>#REF!</v>
      </c>
      <c r="V199" s="11" t="e">
        <f>#REF!</f>
        <v>#REF!</v>
      </c>
      <c r="W199" s="11">
        <v>0</v>
      </c>
      <c r="X199" s="11" t="e">
        <f>#REF!</f>
        <v>#REF!</v>
      </c>
      <c r="Y199" s="11"/>
      <c r="Z199" s="11" t="e">
        <f t="shared" si="29"/>
        <v>#REF!</v>
      </c>
      <c r="AA199" s="11"/>
      <c r="AB199" s="11" t="e">
        <f>#REF!</f>
        <v>#REF!</v>
      </c>
      <c r="AC199" s="11" t="e">
        <f>#REF!</f>
        <v>#REF!</v>
      </c>
      <c r="AD199" s="11" t="e">
        <f>#REF!</f>
        <v>#REF!</v>
      </c>
      <c r="AE199" s="11" t="e">
        <f>#REF!</f>
        <v>#REF!</v>
      </c>
      <c r="AF199" s="11" t="e">
        <f t="shared" si="30"/>
        <v>#REF!</v>
      </c>
      <c r="AG199" s="11"/>
      <c r="AH199" s="11" t="e">
        <f>#REF!</f>
        <v>#REF!</v>
      </c>
      <c r="AI199" s="11" t="e">
        <f>#REF!</f>
        <v>#REF!</v>
      </c>
      <c r="AJ199" s="11"/>
      <c r="AK199" s="11" t="e">
        <f t="shared" si="41"/>
        <v>#REF!</v>
      </c>
      <c r="AL199" s="27" t="e">
        <f t="shared" si="35"/>
        <v>#REF!</v>
      </c>
    </row>
    <row r="200" spans="1:43" x14ac:dyDescent="0.2">
      <c r="A200" s="5" t="s">
        <v>345</v>
      </c>
      <c r="B200" s="5" t="s">
        <v>346</v>
      </c>
      <c r="C200" s="11">
        <f>COCC!E186</f>
        <v>0</v>
      </c>
      <c r="D200" s="11">
        <f>PHM!E186</f>
        <v>0</v>
      </c>
      <c r="E200" s="11"/>
      <c r="F200" s="11" t="e">
        <f>#REF!</f>
        <v>#REF!</v>
      </c>
      <c r="G200" s="11" t="e">
        <f>#REF!</f>
        <v>#REF!</v>
      </c>
      <c r="H200" s="11" t="e">
        <f>#REF!</f>
        <v>#REF!</v>
      </c>
      <c r="I200" s="11" t="e">
        <f>#REF!</f>
        <v>#REF!</v>
      </c>
      <c r="J200" s="11" t="e">
        <f>#REF!</f>
        <v>#REF!</v>
      </c>
      <c r="K200" s="11" t="e">
        <f>#REF!</f>
        <v>#REF!</v>
      </c>
      <c r="L200" s="11" t="e">
        <f>#REF!</f>
        <v>#REF!</v>
      </c>
      <c r="M200" s="11"/>
      <c r="N200" s="24" t="e">
        <f t="shared" si="40"/>
        <v>#REF!</v>
      </c>
      <c r="O200" s="11" t="e">
        <f>#REF!</f>
        <v>#REF!</v>
      </c>
      <c r="P200" s="11" t="e">
        <f>#REF!</f>
        <v>#REF!</v>
      </c>
      <c r="Q200" s="11" t="e">
        <f>#REF!</f>
        <v>#REF!</v>
      </c>
      <c r="R200" s="11" t="e">
        <f>#REF!</f>
        <v>#REF!</v>
      </c>
      <c r="S200" s="11" t="e">
        <f t="shared" si="34"/>
        <v>#REF!</v>
      </c>
      <c r="T200" s="11"/>
      <c r="U200" s="11" t="e">
        <f>#REF!</f>
        <v>#REF!</v>
      </c>
      <c r="V200" s="11" t="e">
        <f>#REF!</f>
        <v>#REF!</v>
      </c>
      <c r="W200" s="11">
        <v>0</v>
      </c>
      <c r="X200" s="11" t="e">
        <f>#REF!</f>
        <v>#REF!</v>
      </c>
      <c r="Y200" s="11">
        <v>0</v>
      </c>
      <c r="Z200" s="11" t="e">
        <f t="shared" si="29"/>
        <v>#REF!</v>
      </c>
      <c r="AA200" s="11"/>
      <c r="AB200" s="11" t="e">
        <f>#REF!</f>
        <v>#REF!</v>
      </c>
      <c r="AC200" s="11" t="e">
        <f>#REF!</f>
        <v>#REF!</v>
      </c>
      <c r="AD200" s="11" t="e">
        <f>#REF!</f>
        <v>#REF!</v>
      </c>
      <c r="AE200" s="11" t="e">
        <f>#REF!</f>
        <v>#REF!</v>
      </c>
      <c r="AF200" s="11" t="e">
        <f t="shared" si="30"/>
        <v>#REF!</v>
      </c>
      <c r="AG200" s="11"/>
      <c r="AH200" s="11" t="e">
        <f>#REF!</f>
        <v>#REF!</v>
      </c>
      <c r="AI200" s="11" t="e">
        <f>#REF!</f>
        <v>#REF!</v>
      </c>
      <c r="AJ200" s="11">
        <v>2160</v>
      </c>
      <c r="AK200" s="11" t="e">
        <f t="shared" si="41"/>
        <v>#REF!</v>
      </c>
      <c r="AL200" s="27" t="e">
        <f t="shared" si="35"/>
        <v>#REF!</v>
      </c>
      <c r="AP200" t="s">
        <v>724</v>
      </c>
    </row>
    <row r="201" spans="1:43" hidden="1" x14ac:dyDescent="0.2">
      <c r="A201" s="5" t="s">
        <v>347</v>
      </c>
      <c r="B201" s="5" t="s">
        <v>348</v>
      </c>
      <c r="C201" s="11">
        <f>COCC!E187</f>
        <v>0</v>
      </c>
      <c r="D201" s="11">
        <f>PHM!E187</f>
        <v>0</v>
      </c>
      <c r="E201" s="11"/>
      <c r="F201" s="11" t="e">
        <f>#REF!</f>
        <v>#REF!</v>
      </c>
      <c r="G201" s="11" t="e">
        <f>#REF!</f>
        <v>#REF!</v>
      </c>
      <c r="H201" s="11" t="e">
        <f>#REF!</f>
        <v>#REF!</v>
      </c>
      <c r="I201" s="11" t="e">
        <f>#REF!</f>
        <v>#REF!</v>
      </c>
      <c r="J201" s="11" t="e">
        <f>#REF!</f>
        <v>#REF!</v>
      </c>
      <c r="K201" s="11" t="e">
        <f>#REF!</f>
        <v>#REF!</v>
      </c>
      <c r="L201" s="11" t="e">
        <f>#REF!</f>
        <v>#REF!</v>
      </c>
      <c r="M201" s="11"/>
      <c r="N201" s="24" t="e">
        <f t="shared" si="40"/>
        <v>#REF!</v>
      </c>
      <c r="O201" s="11" t="e">
        <f>#REF!</f>
        <v>#REF!</v>
      </c>
      <c r="P201" s="11" t="e">
        <f>#REF!</f>
        <v>#REF!</v>
      </c>
      <c r="Q201" s="11" t="e">
        <f>#REF!</f>
        <v>#REF!</v>
      </c>
      <c r="R201" s="11" t="e">
        <f>#REF!</f>
        <v>#REF!</v>
      </c>
      <c r="S201" s="11" t="e">
        <f t="shared" si="34"/>
        <v>#REF!</v>
      </c>
      <c r="T201" s="11"/>
      <c r="U201" s="11" t="e">
        <f>#REF!</f>
        <v>#REF!</v>
      </c>
      <c r="V201" s="11" t="e">
        <f>#REF!</f>
        <v>#REF!</v>
      </c>
      <c r="W201" s="11">
        <v>0</v>
      </c>
      <c r="X201" s="11" t="e">
        <f>#REF!</f>
        <v>#REF!</v>
      </c>
      <c r="Y201" s="11"/>
      <c r="Z201" s="11" t="e">
        <f t="shared" si="29"/>
        <v>#REF!</v>
      </c>
      <c r="AA201" s="11"/>
      <c r="AB201" s="11" t="e">
        <f>#REF!</f>
        <v>#REF!</v>
      </c>
      <c r="AC201" s="11" t="e">
        <f>#REF!</f>
        <v>#REF!</v>
      </c>
      <c r="AD201" s="11" t="e">
        <f>#REF!</f>
        <v>#REF!</v>
      </c>
      <c r="AE201" s="11" t="e">
        <f>#REF!</f>
        <v>#REF!</v>
      </c>
      <c r="AF201" s="11" t="e">
        <f t="shared" si="30"/>
        <v>#REF!</v>
      </c>
      <c r="AG201" s="11"/>
      <c r="AH201" s="11" t="e">
        <f>#REF!</f>
        <v>#REF!</v>
      </c>
      <c r="AI201" s="11" t="e">
        <f>#REF!</f>
        <v>#REF!</v>
      </c>
      <c r="AJ201" s="11"/>
      <c r="AK201" s="11" t="e">
        <f t="shared" si="41"/>
        <v>#REF!</v>
      </c>
      <c r="AL201" s="27" t="e">
        <f t="shared" si="35"/>
        <v>#REF!</v>
      </c>
    </row>
    <row r="202" spans="1:43" x14ac:dyDescent="0.2">
      <c r="A202" s="5" t="s">
        <v>347</v>
      </c>
      <c r="B202" s="5" t="s">
        <v>786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24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>
        <v>0</v>
      </c>
      <c r="AI202" s="11">
        <v>0</v>
      </c>
      <c r="AJ202" s="11">
        <v>1055</v>
      </c>
      <c r="AK202" s="11">
        <f t="shared" si="41"/>
        <v>1055</v>
      </c>
      <c r="AL202" s="27">
        <f>SUM(AK202+AF202+Z202+S202+N202)</f>
        <v>1055</v>
      </c>
      <c r="AP202" t="s">
        <v>724</v>
      </c>
    </row>
    <row r="203" spans="1:43" x14ac:dyDescent="0.2">
      <c r="A203" s="5" t="s">
        <v>349</v>
      </c>
      <c r="B203" s="5" t="s">
        <v>350</v>
      </c>
      <c r="C203" s="11">
        <f>COCC!E188</f>
        <v>0</v>
      </c>
      <c r="D203" s="11">
        <f>PHM!E188</f>
        <v>0</v>
      </c>
      <c r="E203" s="11"/>
      <c r="F203" s="11" t="e">
        <f>#REF!</f>
        <v>#REF!</v>
      </c>
      <c r="G203" s="11" t="e">
        <f>#REF!</f>
        <v>#REF!</v>
      </c>
      <c r="H203" s="11" t="e">
        <f>#REF!</f>
        <v>#REF!</v>
      </c>
      <c r="I203" s="11" t="e">
        <f>#REF!</f>
        <v>#REF!</v>
      </c>
      <c r="J203" s="11" t="e">
        <f>#REF!</f>
        <v>#REF!</v>
      </c>
      <c r="K203" s="11" t="e">
        <f>#REF!</f>
        <v>#REF!</v>
      </c>
      <c r="L203" s="11" t="e">
        <f>#REF!</f>
        <v>#REF!</v>
      </c>
      <c r="M203" s="11"/>
      <c r="N203" s="24" t="e">
        <f t="shared" si="40"/>
        <v>#REF!</v>
      </c>
      <c r="O203" s="11" t="e">
        <f>#REF!</f>
        <v>#REF!</v>
      </c>
      <c r="P203" s="11" t="e">
        <f>#REF!</f>
        <v>#REF!</v>
      </c>
      <c r="Q203" s="11" t="e">
        <f>#REF!</f>
        <v>#REF!</v>
      </c>
      <c r="R203" s="11" t="e">
        <f>#REF!</f>
        <v>#REF!</v>
      </c>
      <c r="S203" s="11" t="e">
        <f t="shared" si="34"/>
        <v>#REF!</v>
      </c>
      <c r="T203" s="11"/>
      <c r="U203" s="11" t="e">
        <f>#REF!</f>
        <v>#REF!</v>
      </c>
      <c r="V203" s="11" t="e">
        <f>#REF!</f>
        <v>#REF!</v>
      </c>
      <c r="W203" s="11">
        <v>0</v>
      </c>
      <c r="X203" s="11" t="e">
        <f>#REF!</f>
        <v>#REF!</v>
      </c>
      <c r="Y203" s="11">
        <v>0</v>
      </c>
      <c r="Z203" s="11" t="e">
        <f t="shared" si="29"/>
        <v>#REF!</v>
      </c>
      <c r="AA203" s="11"/>
      <c r="AB203" s="11" t="e">
        <f>#REF!</f>
        <v>#REF!</v>
      </c>
      <c r="AC203" s="11" t="e">
        <f>#REF!</f>
        <v>#REF!</v>
      </c>
      <c r="AD203" s="11" t="e">
        <f>#REF!</f>
        <v>#REF!</v>
      </c>
      <c r="AE203" s="11" t="e">
        <f>#REF!</f>
        <v>#REF!</v>
      </c>
      <c r="AF203" s="11" t="e">
        <f t="shared" si="30"/>
        <v>#REF!</v>
      </c>
      <c r="AG203" s="11"/>
      <c r="AH203" s="11" t="e">
        <f>#REF!</f>
        <v>#REF!</v>
      </c>
      <c r="AI203" s="11" t="e">
        <f>#REF!</f>
        <v>#REF!</v>
      </c>
      <c r="AJ203" s="11"/>
      <c r="AK203" s="11" t="e">
        <f t="shared" si="41"/>
        <v>#REF!</v>
      </c>
      <c r="AL203" s="27" t="e">
        <f t="shared" si="35"/>
        <v>#REF!</v>
      </c>
      <c r="AP203" t="s">
        <v>724</v>
      </c>
    </row>
    <row r="204" spans="1:43" x14ac:dyDescent="0.2">
      <c r="A204" s="5" t="s">
        <v>351</v>
      </c>
      <c r="B204" s="5" t="s">
        <v>352</v>
      </c>
      <c r="C204" s="31">
        <f>COCC!E189</f>
        <v>0</v>
      </c>
      <c r="D204" s="31">
        <f>PHM!E189</f>
        <v>0</v>
      </c>
      <c r="E204" s="31"/>
      <c r="F204" s="31" t="e">
        <f>#REF!</f>
        <v>#REF!</v>
      </c>
      <c r="G204" s="31" t="e">
        <f>#REF!</f>
        <v>#REF!</v>
      </c>
      <c r="H204" s="31" t="e">
        <f>#REF!</f>
        <v>#REF!</v>
      </c>
      <c r="I204" s="31" t="e">
        <f>#REF!</f>
        <v>#REF!</v>
      </c>
      <c r="J204" s="31" t="e">
        <f>#REF!</f>
        <v>#REF!</v>
      </c>
      <c r="K204" s="31" t="e">
        <f>#REF!</f>
        <v>#REF!</v>
      </c>
      <c r="L204" s="31" t="e">
        <f>#REF!</f>
        <v>#REF!</v>
      </c>
      <c r="M204" s="31"/>
      <c r="N204" s="31" t="e">
        <f t="shared" si="40"/>
        <v>#REF!</v>
      </c>
      <c r="O204" s="31" t="e">
        <f>#REF!</f>
        <v>#REF!</v>
      </c>
      <c r="P204" s="31" t="e">
        <f>#REF!</f>
        <v>#REF!</v>
      </c>
      <c r="Q204" s="31" t="e">
        <f>#REF!</f>
        <v>#REF!</v>
      </c>
      <c r="R204" s="31" t="e">
        <f>#REF!</f>
        <v>#REF!</v>
      </c>
      <c r="S204" s="31" t="e">
        <f t="shared" si="34"/>
        <v>#REF!</v>
      </c>
      <c r="T204" s="31"/>
      <c r="U204" s="31" t="e">
        <f>#REF!</f>
        <v>#REF!</v>
      </c>
      <c r="V204" s="31" t="e">
        <f>#REF!</f>
        <v>#REF!</v>
      </c>
      <c r="W204" s="31">
        <v>0</v>
      </c>
      <c r="X204" s="31" t="e">
        <f>#REF!</f>
        <v>#REF!</v>
      </c>
      <c r="Y204" s="31">
        <v>0</v>
      </c>
      <c r="Z204" s="31" t="e">
        <f t="shared" si="29"/>
        <v>#REF!</v>
      </c>
      <c r="AA204" s="31"/>
      <c r="AB204" s="31" t="e">
        <f>#REF!</f>
        <v>#REF!</v>
      </c>
      <c r="AC204" s="31" t="e">
        <f>#REF!</f>
        <v>#REF!</v>
      </c>
      <c r="AD204" s="31" t="e">
        <f>#REF!</f>
        <v>#REF!</v>
      </c>
      <c r="AE204" s="31" t="e">
        <f>#REF!</f>
        <v>#REF!</v>
      </c>
      <c r="AF204" s="31" t="e">
        <f t="shared" si="30"/>
        <v>#REF!</v>
      </c>
      <c r="AG204" s="31"/>
      <c r="AH204" s="31" t="e">
        <f>#REF!</f>
        <v>#REF!</v>
      </c>
      <c r="AI204" s="31" t="e">
        <f>#REF!</f>
        <v>#REF!</v>
      </c>
      <c r="AJ204" s="31"/>
      <c r="AK204" s="31" t="e">
        <f t="shared" si="28"/>
        <v>#REF!</v>
      </c>
      <c r="AL204" s="35" t="e">
        <f t="shared" si="35"/>
        <v>#REF!</v>
      </c>
      <c r="AM204" s="27" t="e">
        <f>SUM(AL181:AL204)</f>
        <v>#REF!</v>
      </c>
    </row>
    <row r="205" spans="1:43" s="16" customFormat="1" x14ac:dyDescent="0.2">
      <c r="A205" s="4" t="s">
        <v>353</v>
      </c>
      <c r="B205" s="4" t="s">
        <v>354</v>
      </c>
      <c r="C205" s="20">
        <f>COCC!E190</f>
        <v>0</v>
      </c>
      <c r="D205" s="20">
        <f>PHM!E190</f>
        <v>0</v>
      </c>
      <c r="E205" s="20"/>
      <c r="F205" s="20" t="e">
        <f>SUM(F181:F204)</f>
        <v>#REF!</v>
      </c>
      <c r="G205" s="20" t="e">
        <f>#REF!</f>
        <v>#REF!</v>
      </c>
      <c r="H205" s="20" t="e">
        <f>#REF!</f>
        <v>#REF!</v>
      </c>
      <c r="I205" s="20" t="e">
        <f>#REF!</f>
        <v>#REF!</v>
      </c>
      <c r="J205" s="20" t="e">
        <f>#REF!</f>
        <v>#REF!</v>
      </c>
      <c r="K205" s="20" t="e">
        <f>#REF!</f>
        <v>#REF!</v>
      </c>
      <c r="L205" s="20" t="e">
        <f>#REF!</f>
        <v>#REF!</v>
      </c>
      <c r="M205" s="20"/>
      <c r="N205" s="20" t="e">
        <f>SUM(F205:L205)</f>
        <v>#REF!</v>
      </c>
      <c r="O205" s="20" t="e">
        <f>#REF!</f>
        <v>#REF!</v>
      </c>
      <c r="P205" s="20" t="e">
        <f>#REF!</f>
        <v>#REF!</v>
      </c>
      <c r="Q205" s="20" t="e">
        <f>#REF!</f>
        <v>#REF!</v>
      </c>
      <c r="R205" s="20" t="e">
        <f>#REF!</f>
        <v>#REF!</v>
      </c>
      <c r="S205" s="11" t="e">
        <f>SUM(O205:R205)</f>
        <v>#REF!</v>
      </c>
      <c r="T205" s="11"/>
      <c r="U205" s="20" t="e">
        <f>#REF!</f>
        <v>#REF!</v>
      </c>
      <c r="V205" s="20" t="e">
        <f>#REF!</f>
        <v>#REF!</v>
      </c>
      <c r="W205" s="11">
        <v>0</v>
      </c>
      <c r="X205" s="20" t="e">
        <f>#REF!</f>
        <v>#REF!</v>
      </c>
      <c r="Y205" s="20">
        <v>0</v>
      </c>
      <c r="Z205" s="11" t="e">
        <f t="shared" si="29"/>
        <v>#REF!</v>
      </c>
      <c r="AA205" s="20"/>
      <c r="AB205" s="20" t="e">
        <f>SUM(AB181:AB204)</f>
        <v>#REF!</v>
      </c>
      <c r="AC205" s="20" t="e">
        <f t="shared" ref="AC205:AE205" si="42">SUM(AC181:AC204)</f>
        <v>#REF!</v>
      </c>
      <c r="AD205" s="20" t="e">
        <f t="shared" si="42"/>
        <v>#REF!</v>
      </c>
      <c r="AE205" s="20" t="e">
        <f t="shared" si="42"/>
        <v>#REF!</v>
      </c>
      <c r="AF205" s="11" t="e">
        <f t="shared" si="30"/>
        <v>#REF!</v>
      </c>
      <c r="AG205" s="11"/>
      <c r="AH205" s="20" t="e">
        <f>SUM(AH181:AH204)</f>
        <v>#REF!</v>
      </c>
      <c r="AI205" s="20" t="e">
        <f t="shared" ref="AI205" si="43">SUM(AI181:AI204)</f>
        <v>#REF!</v>
      </c>
      <c r="AJ205" s="20">
        <f>SUM(AJ181:AJ204)</f>
        <v>11968</v>
      </c>
      <c r="AK205" s="11" t="e">
        <f>SUM(AH205:AJ205)</f>
        <v>#REF!</v>
      </c>
      <c r="AL205" s="27" t="e">
        <f t="shared" ref="AL205:AL265" si="44">SUM(AK205+AF205+Z205+S205+N205)</f>
        <v>#REF!</v>
      </c>
      <c r="AM205" s="30" t="e">
        <f>AL205-AM204</f>
        <v>#REF!</v>
      </c>
      <c r="AN205" s="30" t="e">
        <f>SUM(AL181:AL204)</f>
        <v>#REF!</v>
      </c>
      <c r="AO205" s="30" t="e">
        <f>AL205-AN205</f>
        <v>#REF!</v>
      </c>
    </row>
    <row r="206" spans="1:43" s="56" customFormat="1" x14ac:dyDescent="0.2">
      <c r="A206" s="55"/>
      <c r="B206" s="55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53" t="e">
        <f>SUM(S181:S204)</f>
        <v>#REF!</v>
      </c>
      <c r="T206" s="53"/>
      <c r="U206" s="47"/>
      <c r="V206" s="47"/>
      <c r="W206" s="47"/>
      <c r="X206" s="47"/>
      <c r="Y206" s="47"/>
      <c r="Z206" s="53" t="e">
        <f>SUM(Z181:Z204)</f>
        <v>#REF!</v>
      </c>
      <c r="AA206" s="47"/>
      <c r="AB206" s="47"/>
      <c r="AC206" s="47"/>
      <c r="AD206" s="47"/>
      <c r="AE206" s="47"/>
      <c r="AF206" s="53" t="e">
        <f>SUM(AF181:AF204)</f>
        <v>#REF!</v>
      </c>
      <c r="AG206" s="47"/>
      <c r="AH206" s="47"/>
      <c r="AI206" s="47"/>
      <c r="AJ206" s="47"/>
      <c r="AK206" s="53" t="e">
        <f>SUM(AK181:AK204)</f>
        <v>#REF!</v>
      </c>
      <c r="AL206" s="62" t="s">
        <v>724</v>
      </c>
      <c r="AO206" s="62" t="e">
        <f>AK206-AK205</f>
        <v>#REF!</v>
      </c>
    </row>
    <row r="207" spans="1:43" x14ac:dyDescent="0.2">
      <c r="A207" s="6"/>
      <c r="B207" s="6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1"/>
      <c r="T207" s="11"/>
      <c r="U207" s="10"/>
      <c r="V207" s="10"/>
      <c r="W207" s="10"/>
      <c r="X207" s="10"/>
      <c r="Y207" s="10"/>
      <c r="Z207" s="11">
        <f t="shared" ref="Z207:Z268" si="45">SUM(U207:Y207)</f>
        <v>0</v>
      </c>
      <c r="AA207" s="10"/>
      <c r="AB207" s="10"/>
      <c r="AC207" s="10"/>
      <c r="AD207" s="10"/>
      <c r="AE207" s="10"/>
      <c r="AF207" s="11">
        <f t="shared" ref="AF207:AF268" si="46">SUM(AB207:AE207)</f>
        <v>0</v>
      </c>
      <c r="AG207" s="10"/>
      <c r="AH207" s="10"/>
      <c r="AI207" s="10"/>
      <c r="AJ207" s="10"/>
      <c r="AK207" s="11" t="s">
        <v>724</v>
      </c>
      <c r="AL207" s="27" t="s">
        <v>724</v>
      </c>
    </row>
    <row r="208" spans="1:43" x14ac:dyDescent="0.2">
      <c r="A208" s="4" t="s">
        <v>355</v>
      </c>
      <c r="B208" s="4" t="s">
        <v>356</v>
      </c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11">
        <f t="shared" si="34"/>
        <v>0</v>
      </c>
      <c r="T208" s="11"/>
      <c r="U208" s="9"/>
      <c r="V208" s="9"/>
      <c r="W208" s="9"/>
      <c r="X208" s="9"/>
      <c r="Y208" s="9"/>
      <c r="Z208" s="11">
        <f t="shared" si="45"/>
        <v>0</v>
      </c>
      <c r="AA208" s="9"/>
      <c r="AB208" s="9"/>
      <c r="AC208" s="9"/>
      <c r="AD208" s="9"/>
      <c r="AE208" s="9"/>
      <c r="AF208" s="11">
        <f t="shared" si="46"/>
        <v>0</v>
      </c>
      <c r="AG208" s="9"/>
      <c r="AH208" s="9"/>
      <c r="AI208" s="9"/>
      <c r="AJ208" s="9"/>
      <c r="AK208" s="11" t="s">
        <v>724</v>
      </c>
      <c r="AL208" s="27" t="s">
        <v>724</v>
      </c>
    </row>
    <row r="209" spans="1:40" x14ac:dyDescent="0.2">
      <c r="A209" s="5" t="s">
        <v>357</v>
      </c>
      <c r="B209" s="5" t="s">
        <v>358</v>
      </c>
      <c r="C209" s="11">
        <f>COCC!E193</f>
        <v>0</v>
      </c>
      <c r="D209" s="11">
        <f>PHM!E193</f>
        <v>0</v>
      </c>
      <c r="E209" s="11"/>
      <c r="F209" s="11" t="e">
        <f>#REF!</f>
        <v>#REF!</v>
      </c>
      <c r="G209" s="11" t="e">
        <f>#REF!</f>
        <v>#REF!</v>
      </c>
      <c r="H209" s="11" t="e">
        <f>#REF!</f>
        <v>#REF!</v>
      </c>
      <c r="I209" s="11" t="e">
        <f>#REF!</f>
        <v>#REF!</v>
      </c>
      <c r="J209" s="11" t="e">
        <f>#REF!</f>
        <v>#REF!</v>
      </c>
      <c r="K209" s="11" t="e">
        <f>#REF!</f>
        <v>#REF!</v>
      </c>
      <c r="L209" s="11" t="e">
        <f>#REF!</f>
        <v>#REF!</v>
      </c>
      <c r="M209" s="11"/>
      <c r="N209" s="11" t="e">
        <f t="shared" ref="N209:N217" si="47">SUM(H209:L209)</f>
        <v>#REF!</v>
      </c>
      <c r="O209" s="11" t="e">
        <f>#REF!</f>
        <v>#REF!</v>
      </c>
      <c r="P209" s="11" t="e">
        <f>#REF!</f>
        <v>#REF!</v>
      </c>
      <c r="Q209" s="11" t="e">
        <f>#REF!</f>
        <v>#REF!</v>
      </c>
      <c r="R209" s="11" t="e">
        <f>#REF!</f>
        <v>#REF!</v>
      </c>
      <c r="S209" s="11" t="e">
        <f t="shared" si="34"/>
        <v>#REF!</v>
      </c>
      <c r="T209" s="11"/>
      <c r="U209" s="11" t="e">
        <f>#REF!</f>
        <v>#REF!</v>
      </c>
      <c r="V209" s="11" t="e">
        <f>#REF!</f>
        <v>#REF!</v>
      </c>
      <c r="W209" s="11">
        <v>0</v>
      </c>
      <c r="X209" s="11" t="e">
        <f>#REF!</f>
        <v>#REF!</v>
      </c>
      <c r="Y209" s="11">
        <v>11891</v>
      </c>
      <c r="Z209" s="11" t="e">
        <f t="shared" si="45"/>
        <v>#REF!</v>
      </c>
      <c r="AA209" s="11"/>
      <c r="AB209" s="11" t="e">
        <f>#REF!</f>
        <v>#REF!</v>
      </c>
      <c r="AC209" s="11" t="e">
        <f>#REF!</f>
        <v>#REF!</v>
      </c>
      <c r="AD209" s="11" t="e">
        <f>#REF!</f>
        <v>#REF!</v>
      </c>
      <c r="AE209" s="11" t="e">
        <f>#REF!</f>
        <v>#REF!</v>
      </c>
      <c r="AF209" s="11" t="e">
        <f t="shared" si="46"/>
        <v>#REF!</v>
      </c>
      <c r="AG209" s="11"/>
      <c r="AH209" s="11" t="e">
        <f>#REF!</f>
        <v>#REF!</v>
      </c>
      <c r="AI209" s="11" t="e">
        <f>#REF!</f>
        <v>#REF!</v>
      </c>
      <c r="AJ209" s="11">
        <v>192486</v>
      </c>
      <c r="AK209" s="11" t="e">
        <f>SUM(AH209:AJ209)</f>
        <v>#REF!</v>
      </c>
      <c r="AL209" s="27" t="e">
        <f t="shared" si="44"/>
        <v>#REF!</v>
      </c>
    </row>
    <row r="210" spans="1:40" x14ac:dyDescent="0.2">
      <c r="A210" s="5" t="s">
        <v>359</v>
      </c>
      <c r="B210" s="5" t="s">
        <v>360</v>
      </c>
      <c r="C210" s="11">
        <f>COCC!E194</f>
        <v>0</v>
      </c>
      <c r="D210" s="11">
        <f>PHM!E194</f>
        <v>0</v>
      </c>
      <c r="E210" s="11"/>
      <c r="F210" s="11" t="e">
        <f>#REF!</f>
        <v>#REF!</v>
      </c>
      <c r="G210" s="11" t="e">
        <f>#REF!</f>
        <v>#REF!</v>
      </c>
      <c r="H210" s="11" t="e">
        <f>#REF!</f>
        <v>#REF!</v>
      </c>
      <c r="I210" s="11" t="e">
        <f>#REF!</f>
        <v>#REF!</v>
      </c>
      <c r="J210" s="11" t="e">
        <f>#REF!</f>
        <v>#REF!</v>
      </c>
      <c r="K210" s="11" t="e">
        <f>#REF!</f>
        <v>#REF!</v>
      </c>
      <c r="L210" s="11" t="e">
        <f>#REF!</f>
        <v>#REF!</v>
      </c>
      <c r="M210" s="11"/>
      <c r="N210" s="11" t="e">
        <f t="shared" si="47"/>
        <v>#REF!</v>
      </c>
      <c r="O210" s="11" t="e">
        <f>#REF!</f>
        <v>#REF!</v>
      </c>
      <c r="P210" s="11" t="e">
        <f>#REF!</f>
        <v>#REF!</v>
      </c>
      <c r="Q210" s="11" t="e">
        <f>#REF!</f>
        <v>#REF!</v>
      </c>
      <c r="R210" s="11" t="e">
        <f>#REF!</f>
        <v>#REF!</v>
      </c>
      <c r="S210" s="11" t="e">
        <f t="shared" si="34"/>
        <v>#REF!</v>
      </c>
      <c r="T210" s="11"/>
      <c r="U210" s="11" t="e">
        <f>#REF!</f>
        <v>#REF!</v>
      </c>
      <c r="V210" s="11" t="e">
        <f>#REF!</f>
        <v>#REF!</v>
      </c>
      <c r="W210" s="11">
        <v>0</v>
      </c>
      <c r="X210" s="11" t="e">
        <f>#REF!</f>
        <v>#REF!</v>
      </c>
      <c r="Y210" s="11">
        <v>57985</v>
      </c>
      <c r="Z210" s="11" t="e">
        <f t="shared" si="45"/>
        <v>#REF!</v>
      </c>
      <c r="AA210" s="11"/>
      <c r="AB210" s="11" t="e">
        <f>#REF!</f>
        <v>#REF!</v>
      </c>
      <c r="AC210" s="11" t="e">
        <f>#REF!</f>
        <v>#REF!</v>
      </c>
      <c r="AD210" s="11" t="e">
        <f>#REF!</f>
        <v>#REF!</v>
      </c>
      <c r="AE210" s="11" t="e">
        <f>#REF!</f>
        <v>#REF!</v>
      </c>
      <c r="AF210" s="11" t="e">
        <f t="shared" si="46"/>
        <v>#REF!</v>
      </c>
      <c r="AG210" s="11"/>
      <c r="AH210" s="11" t="e">
        <f>#REF!</f>
        <v>#REF!</v>
      </c>
      <c r="AI210" s="11" t="e">
        <f>#REF!</f>
        <v>#REF!</v>
      </c>
      <c r="AJ210" s="11">
        <v>41331</v>
      </c>
      <c r="AK210" s="11" t="e">
        <f t="shared" ref="AK210:AK215" si="48">SUM(AH210:AJ210)</f>
        <v>#REF!</v>
      </c>
      <c r="AL210" s="27" t="e">
        <f t="shared" si="44"/>
        <v>#REF!</v>
      </c>
    </row>
    <row r="211" spans="1:40" hidden="1" x14ac:dyDescent="0.2">
      <c r="A211" s="5" t="s">
        <v>361</v>
      </c>
      <c r="B211" s="5" t="s">
        <v>362</v>
      </c>
      <c r="C211" s="11">
        <f>COCC!E195</f>
        <v>0</v>
      </c>
      <c r="D211" s="11">
        <f>PHM!E195</f>
        <v>0</v>
      </c>
      <c r="E211" s="11"/>
      <c r="F211" s="11" t="e">
        <f>#REF!</f>
        <v>#REF!</v>
      </c>
      <c r="G211" s="11" t="e">
        <f>#REF!</f>
        <v>#REF!</v>
      </c>
      <c r="H211" s="11" t="e">
        <f>#REF!</f>
        <v>#REF!</v>
      </c>
      <c r="I211" s="11" t="e">
        <f>#REF!</f>
        <v>#REF!</v>
      </c>
      <c r="J211" s="11" t="e">
        <f>#REF!</f>
        <v>#REF!</v>
      </c>
      <c r="K211" s="11" t="e">
        <f>#REF!</f>
        <v>#REF!</v>
      </c>
      <c r="L211" s="11" t="e">
        <f>#REF!</f>
        <v>#REF!</v>
      </c>
      <c r="M211" s="11"/>
      <c r="N211" s="11" t="e">
        <f t="shared" si="47"/>
        <v>#REF!</v>
      </c>
      <c r="O211" s="11" t="e">
        <f>#REF!</f>
        <v>#REF!</v>
      </c>
      <c r="P211" s="11" t="e">
        <f>#REF!</f>
        <v>#REF!</v>
      </c>
      <c r="Q211" s="11" t="e">
        <f>#REF!</f>
        <v>#REF!</v>
      </c>
      <c r="R211" s="11" t="e">
        <f>#REF!</f>
        <v>#REF!</v>
      </c>
      <c r="S211" s="11" t="e">
        <f t="shared" si="34"/>
        <v>#REF!</v>
      </c>
      <c r="T211" s="11"/>
      <c r="U211" s="11" t="e">
        <f>#REF!</f>
        <v>#REF!</v>
      </c>
      <c r="V211" s="11" t="e">
        <f>#REF!</f>
        <v>#REF!</v>
      </c>
      <c r="W211" s="11"/>
      <c r="X211" s="11" t="e">
        <f>#REF!</f>
        <v>#REF!</v>
      </c>
      <c r="Y211" s="11"/>
      <c r="Z211" s="11" t="e">
        <f t="shared" si="45"/>
        <v>#REF!</v>
      </c>
      <c r="AA211" s="11"/>
      <c r="AB211" s="11" t="e">
        <f>#REF!</f>
        <v>#REF!</v>
      </c>
      <c r="AC211" s="11" t="e">
        <f>#REF!</f>
        <v>#REF!</v>
      </c>
      <c r="AD211" s="11" t="e">
        <f>#REF!</f>
        <v>#REF!</v>
      </c>
      <c r="AE211" s="11" t="e">
        <f>#REF!</f>
        <v>#REF!</v>
      </c>
      <c r="AF211" s="11" t="e">
        <f t="shared" si="46"/>
        <v>#REF!</v>
      </c>
      <c r="AG211" s="11"/>
      <c r="AH211" s="11" t="e">
        <f>#REF!</f>
        <v>#REF!</v>
      </c>
      <c r="AI211" s="11" t="e">
        <f>#REF!</f>
        <v>#REF!</v>
      </c>
      <c r="AJ211" s="11"/>
      <c r="AK211" s="11" t="e">
        <f t="shared" si="48"/>
        <v>#REF!</v>
      </c>
      <c r="AL211" s="27" t="e">
        <f t="shared" si="44"/>
        <v>#REF!</v>
      </c>
    </row>
    <row r="212" spans="1:40" x14ac:dyDescent="0.2">
      <c r="A212" s="5" t="s">
        <v>363</v>
      </c>
      <c r="B212" s="5" t="s">
        <v>364</v>
      </c>
      <c r="C212" s="11">
        <f>COCC!E196</f>
        <v>0</v>
      </c>
      <c r="D212" s="11">
        <f>PHM!E196</f>
        <v>0</v>
      </c>
      <c r="E212" s="11"/>
      <c r="F212" s="11" t="e">
        <f>#REF!</f>
        <v>#REF!</v>
      </c>
      <c r="G212" s="11" t="e">
        <f>#REF!</f>
        <v>#REF!</v>
      </c>
      <c r="H212" s="11" t="e">
        <f>#REF!</f>
        <v>#REF!</v>
      </c>
      <c r="I212" s="11" t="e">
        <f>#REF!</f>
        <v>#REF!</v>
      </c>
      <c r="J212" s="11" t="e">
        <f>#REF!</f>
        <v>#REF!</v>
      </c>
      <c r="K212" s="11" t="e">
        <f>#REF!</f>
        <v>#REF!</v>
      </c>
      <c r="L212" s="11" t="e">
        <f>#REF!</f>
        <v>#REF!</v>
      </c>
      <c r="M212" s="11"/>
      <c r="N212" s="11" t="e">
        <f t="shared" si="47"/>
        <v>#REF!</v>
      </c>
      <c r="O212" s="11" t="e">
        <f>#REF!</f>
        <v>#REF!</v>
      </c>
      <c r="P212" s="11" t="e">
        <f>#REF!</f>
        <v>#REF!</v>
      </c>
      <c r="Q212" s="11" t="e">
        <f>#REF!</f>
        <v>#REF!</v>
      </c>
      <c r="R212" s="11" t="e">
        <f>#REF!</f>
        <v>#REF!</v>
      </c>
      <c r="S212" s="11" t="e">
        <f t="shared" ref="S212:S275" si="49">SUM(O212:R212)</f>
        <v>#REF!</v>
      </c>
      <c r="T212" s="11"/>
      <c r="U212" s="11" t="e">
        <f>#REF!</f>
        <v>#REF!</v>
      </c>
      <c r="V212" s="11" t="e">
        <f>#REF!</f>
        <v>#REF!</v>
      </c>
      <c r="W212" s="11">
        <v>0</v>
      </c>
      <c r="X212" s="11" t="e">
        <f>#REF!</f>
        <v>#REF!</v>
      </c>
      <c r="Y212" s="11"/>
      <c r="Z212" s="11" t="e">
        <f t="shared" si="45"/>
        <v>#REF!</v>
      </c>
      <c r="AA212" s="11"/>
      <c r="AB212" s="11" t="e">
        <f>#REF!</f>
        <v>#REF!</v>
      </c>
      <c r="AC212" s="11" t="e">
        <f>#REF!</f>
        <v>#REF!</v>
      </c>
      <c r="AD212" s="11" t="e">
        <f>#REF!</f>
        <v>#REF!</v>
      </c>
      <c r="AE212" s="11" t="e">
        <f>#REF!</f>
        <v>#REF!</v>
      </c>
      <c r="AF212" s="11" t="e">
        <f t="shared" si="46"/>
        <v>#REF!</v>
      </c>
      <c r="AG212" s="11"/>
      <c r="AH212" s="11" t="e">
        <f>#REF!</f>
        <v>#REF!</v>
      </c>
      <c r="AI212" s="11" t="e">
        <f>#REF!</f>
        <v>#REF!</v>
      </c>
      <c r="AJ212" s="11">
        <v>2038</v>
      </c>
      <c r="AK212" s="11" t="e">
        <f t="shared" si="48"/>
        <v>#REF!</v>
      </c>
      <c r="AL212" s="27" t="e">
        <f t="shared" si="44"/>
        <v>#REF!</v>
      </c>
    </row>
    <row r="213" spans="1:40" hidden="1" x14ac:dyDescent="0.2">
      <c r="A213" s="5" t="s">
        <v>365</v>
      </c>
      <c r="B213" s="5" t="s">
        <v>366</v>
      </c>
      <c r="C213" s="11">
        <f>COCC!E197</f>
        <v>0</v>
      </c>
      <c r="D213" s="11">
        <f>PHM!E197</f>
        <v>0</v>
      </c>
      <c r="E213" s="11"/>
      <c r="F213" s="11" t="e">
        <f>#REF!</f>
        <v>#REF!</v>
      </c>
      <c r="G213" s="11" t="e">
        <f>#REF!</f>
        <v>#REF!</v>
      </c>
      <c r="H213" s="11" t="e">
        <f>#REF!</f>
        <v>#REF!</v>
      </c>
      <c r="I213" s="11" t="e">
        <f>#REF!</f>
        <v>#REF!</v>
      </c>
      <c r="J213" s="11" t="e">
        <f>#REF!</f>
        <v>#REF!</v>
      </c>
      <c r="K213" s="11" t="e">
        <f>#REF!</f>
        <v>#REF!</v>
      </c>
      <c r="L213" s="11" t="e">
        <f>#REF!</f>
        <v>#REF!</v>
      </c>
      <c r="M213" s="11"/>
      <c r="N213" s="11" t="e">
        <f t="shared" si="47"/>
        <v>#REF!</v>
      </c>
      <c r="O213" s="11" t="e">
        <f>#REF!</f>
        <v>#REF!</v>
      </c>
      <c r="P213" s="11" t="e">
        <f>#REF!</f>
        <v>#REF!</v>
      </c>
      <c r="Q213" s="11" t="e">
        <f>#REF!</f>
        <v>#REF!</v>
      </c>
      <c r="R213" s="11" t="e">
        <f>#REF!</f>
        <v>#REF!</v>
      </c>
      <c r="S213" s="11" t="e">
        <f t="shared" si="49"/>
        <v>#REF!</v>
      </c>
      <c r="T213" s="11"/>
      <c r="U213" s="11" t="e">
        <f>#REF!</f>
        <v>#REF!</v>
      </c>
      <c r="V213" s="11" t="e">
        <f>#REF!</f>
        <v>#REF!</v>
      </c>
      <c r="W213" s="11"/>
      <c r="X213" s="11" t="e">
        <f>#REF!</f>
        <v>#REF!</v>
      </c>
      <c r="Y213" s="11"/>
      <c r="Z213" s="11" t="e">
        <f t="shared" si="45"/>
        <v>#REF!</v>
      </c>
      <c r="AA213" s="11"/>
      <c r="AB213" s="11" t="e">
        <f>#REF!</f>
        <v>#REF!</v>
      </c>
      <c r="AC213" s="11" t="e">
        <f>#REF!</f>
        <v>#REF!</v>
      </c>
      <c r="AD213" s="11" t="e">
        <f>#REF!</f>
        <v>#REF!</v>
      </c>
      <c r="AE213" s="11" t="e">
        <f>#REF!</f>
        <v>#REF!</v>
      </c>
      <c r="AF213" s="11" t="e">
        <f t="shared" si="46"/>
        <v>#REF!</v>
      </c>
      <c r="AG213" s="11"/>
      <c r="AH213" s="11" t="e">
        <f>#REF!</f>
        <v>#REF!</v>
      </c>
      <c r="AI213" s="11" t="e">
        <f>#REF!</f>
        <v>#REF!</v>
      </c>
      <c r="AJ213" s="11"/>
      <c r="AK213" s="11" t="e">
        <f t="shared" si="48"/>
        <v>#REF!</v>
      </c>
      <c r="AL213" s="27" t="e">
        <f t="shared" si="44"/>
        <v>#REF!</v>
      </c>
    </row>
    <row r="214" spans="1:40" hidden="1" x14ac:dyDescent="0.2">
      <c r="A214" s="5" t="s">
        <v>367</v>
      </c>
      <c r="B214" s="5" t="s">
        <v>368</v>
      </c>
      <c r="C214" s="11">
        <f>COCC!E198</f>
        <v>0</v>
      </c>
      <c r="D214" s="11">
        <f>PHM!E198</f>
        <v>0</v>
      </c>
      <c r="E214" s="11"/>
      <c r="F214" s="11" t="e">
        <f>#REF!</f>
        <v>#REF!</v>
      </c>
      <c r="G214" s="11" t="e">
        <f>#REF!</f>
        <v>#REF!</v>
      </c>
      <c r="H214" s="11" t="e">
        <f>#REF!</f>
        <v>#REF!</v>
      </c>
      <c r="I214" s="11" t="e">
        <f>#REF!</f>
        <v>#REF!</v>
      </c>
      <c r="J214" s="11" t="e">
        <f>#REF!</f>
        <v>#REF!</v>
      </c>
      <c r="K214" s="11" t="e">
        <f>#REF!</f>
        <v>#REF!</v>
      </c>
      <c r="L214" s="11" t="e">
        <f>#REF!</f>
        <v>#REF!</v>
      </c>
      <c r="M214" s="11"/>
      <c r="N214" s="11" t="e">
        <f t="shared" si="47"/>
        <v>#REF!</v>
      </c>
      <c r="O214" s="11" t="e">
        <f>#REF!</f>
        <v>#REF!</v>
      </c>
      <c r="P214" s="11" t="e">
        <f>#REF!</f>
        <v>#REF!</v>
      </c>
      <c r="Q214" s="11" t="e">
        <f>#REF!</f>
        <v>#REF!</v>
      </c>
      <c r="R214" s="11" t="e">
        <f>#REF!</f>
        <v>#REF!</v>
      </c>
      <c r="S214" s="11" t="e">
        <f t="shared" si="49"/>
        <v>#REF!</v>
      </c>
      <c r="T214" s="11"/>
      <c r="U214" s="11" t="e">
        <f>#REF!</f>
        <v>#REF!</v>
      </c>
      <c r="V214" s="11" t="e">
        <f>#REF!</f>
        <v>#REF!</v>
      </c>
      <c r="W214" s="11"/>
      <c r="X214" s="11" t="e">
        <f>#REF!</f>
        <v>#REF!</v>
      </c>
      <c r="Y214" s="11"/>
      <c r="Z214" s="11" t="e">
        <f t="shared" si="45"/>
        <v>#REF!</v>
      </c>
      <c r="AA214" s="11"/>
      <c r="AB214" s="11" t="e">
        <f>#REF!</f>
        <v>#REF!</v>
      </c>
      <c r="AC214" s="11" t="e">
        <f>#REF!</f>
        <v>#REF!</v>
      </c>
      <c r="AD214" s="11" t="e">
        <f>#REF!</f>
        <v>#REF!</v>
      </c>
      <c r="AE214" s="11" t="e">
        <f>#REF!</f>
        <v>#REF!</v>
      </c>
      <c r="AF214" s="11" t="e">
        <f t="shared" si="46"/>
        <v>#REF!</v>
      </c>
      <c r="AG214" s="11"/>
      <c r="AH214" s="11" t="e">
        <f>#REF!</f>
        <v>#REF!</v>
      </c>
      <c r="AI214" s="11" t="e">
        <f>#REF!</f>
        <v>#REF!</v>
      </c>
      <c r="AJ214" s="11"/>
      <c r="AK214" s="11" t="e">
        <f t="shared" si="48"/>
        <v>#REF!</v>
      </c>
      <c r="AL214" s="27" t="e">
        <f t="shared" si="44"/>
        <v>#REF!</v>
      </c>
    </row>
    <row r="215" spans="1:40" x14ac:dyDescent="0.2">
      <c r="A215" s="5" t="s">
        <v>369</v>
      </c>
      <c r="B215" s="5" t="s">
        <v>370</v>
      </c>
      <c r="C215" s="11">
        <f>COCC!E199</f>
        <v>0</v>
      </c>
      <c r="D215" s="11">
        <f>PHM!E199</f>
        <v>0</v>
      </c>
      <c r="E215" s="11"/>
      <c r="F215" s="11" t="e">
        <f>#REF!</f>
        <v>#REF!</v>
      </c>
      <c r="G215" s="11" t="e">
        <f>#REF!</f>
        <v>#REF!</v>
      </c>
      <c r="H215" s="11" t="e">
        <f>#REF!</f>
        <v>#REF!</v>
      </c>
      <c r="I215" s="11" t="e">
        <f>#REF!</f>
        <v>#REF!</v>
      </c>
      <c r="J215" s="11" t="e">
        <f>#REF!</f>
        <v>#REF!</v>
      </c>
      <c r="K215" s="11" t="e">
        <f>#REF!</f>
        <v>#REF!</v>
      </c>
      <c r="L215" s="11" t="e">
        <f>#REF!</f>
        <v>#REF!</v>
      </c>
      <c r="M215" s="11"/>
      <c r="N215" s="11" t="e">
        <f t="shared" si="47"/>
        <v>#REF!</v>
      </c>
      <c r="O215" s="11" t="e">
        <f>#REF!</f>
        <v>#REF!</v>
      </c>
      <c r="P215" s="11" t="e">
        <f>#REF!</f>
        <v>#REF!</v>
      </c>
      <c r="Q215" s="11" t="e">
        <f>#REF!</f>
        <v>#REF!</v>
      </c>
      <c r="R215" s="11" t="e">
        <f>#REF!</f>
        <v>#REF!</v>
      </c>
      <c r="S215" s="11" t="e">
        <f t="shared" si="49"/>
        <v>#REF!</v>
      </c>
      <c r="T215" s="11"/>
      <c r="U215" s="11" t="e">
        <f>#REF!</f>
        <v>#REF!</v>
      </c>
      <c r="V215" s="11" t="e">
        <f>#REF!</f>
        <v>#REF!</v>
      </c>
      <c r="W215" s="11">
        <v>0</v>
      </c>
      <c r="X215" s="11" t="e">
        <f>#REF!</f>
        <v>#REF!</v>
      </c>
      <c r="Y215" s="11">
        <v>3782</v>
      </c>
      <c r="Z215" s="11" t="e">
        <f t="shared" si="45"/>
        <v>#REF!</v>
      </c>
      <c r="AA215" s="11"/>
      <c r="AB215" s="11" t="e">
        <f>#REF!</f>
        <v>#REF!</v>
      </c>
      <c r="AC215" s="11" t="e">
        <f>#REF!</f>
        <v>#REF!</v>
      </c>
      <c r="AD215" s="11" t="e">
        <f>#REF!</f>
        <v>#REF!</v>
      </c>
      <c r="AE215" s="11" t="e">
        <f>#REF!</f>
        <v>#REF!</v>
      </c>
      <c r="AF215" s="11" t="e">
        <f t="shared" si="46"/>
        <v>#REF!</v>
      </c>
      <c r="AG215" s="11"/>
      <c r="AH215" s="11" t="e">
        <f>#REF!</f>
        <v>#REF!</v>
      </c>
      <c r="AI215" s="11" t="e">
        <f>#REF!</f>
        <v>#REF!</v>
      </c>
      <c r="AJ215" s="11">
        <v>35698</v>
      </c>
      <c r="AK215" s="11" t="e">
        <f t="shared" si="48"/>
        <v>#REF!</v>
      </c>
      <c r="AL215" s="27" t="e">
        <f t="shared" si="44"/>
        <v>#REF!</v>
      </c>
    </row>
    <row r="216" spans="1:40" x14ac:dyDescent="0.2">
      <c r="A216" s="5" t="s">
        <v>371</v>
      </c>
      <c r="B216" s="5" t="s">
        <v>372</v>
      </c>
      <c r="C216" s="31">
        <f>COCC!E200</f>
        <v>0</v>
      </c>
      <c r="D216" s="31">
        <f>PHM!E200</f>
        <v>0</v>
      </c>
      <c r="E216" s="31"/>
      <c r="F216" s="31" t="e">
        <f>#REF!</f>
        <v>#REF!</v>
      </c>
      <c r="G216" s="31" t="e">
        <f>#REF!</f>
        <v>#REF!</v>
      </c>
      <c r="H216" s="31" t="e">
        <f>#REF!</f>
        <v>#REF!</v>
      </c>
      <c r="I216" s="31" t="e">
        <f>#REF!</f>
        <v>#REF!</v>
      </c>
      <c r="J216" s="31" t="e">
        <f>#REF!</f>
        <v>#REF!</v>
      </c>
      <c r="K216" s="31" t="e">
        <f>#REF!</f>
        <v>#REF!</v>
      </c>
      <c r="L216" s="31" t="e">
        <f>#REF!</f>
        <v>#REF!</v>
      </c>
      <c r="M216" s="31"/>
      <c r="N216" s="31" t="e">
        <f t="shared" si="47"/>
        <v>#REF!</v>
      </c>
      <c r="O216" s="31" t="e">
        <f>#REF!</f>
        <v>#REF!</v>
      </c>
      <c r="P216" s="31" t="e">
        <f>#REF!</f>
        <v>#REF!</v>
      </c>
      <c r="Q216" s="31" t="e">
        <f>#REF!</f>
        <v>#REF!</v>
      </c>
      <c r="R216" s="31" t="e">
        <f>#REF!</f>
        <v>#REF!</v>
      </c>
      <c r="S216" s="31" t="e">
        <f t="shared" si="49"/>
        <v>#REF!</v>
      </c>
      <c r="T216" s="31"/>
      <c r="U216" s="31" t="e">
        <f>#REF!</f>
        <v>#REF!</v>
      </c>
      <c r="V216" s="31" t="e">
        <f>#REF!</f>
        <v>#REF!</v>
      </c>
      <c r="W216" s="31">
        <v>0</v>
      </c>
      <c r="X216" s="31" t="e">
        <f>#REF!</f>
        <v>#REF!</v>
      </c>
      <c r="Y216" s="31"/>
      <c r="Z216" s="31" t="e">
        <f t="shared" si="45"/>
        <v>#REF!</v>
      </c>
      <c r="AA216" s="31"/>
      <c r="AB216" s="31" t="e">
        <f>#REF!</f>
        <v>#REF!</v>
      </c>
      <c r="AC216" s="31" t="e">
        <f>#REF!</f>
        <v>#REF!</v>
      </c>
      <c r="AD216" s="31" t="e">
        <f>#REF!</f>
        <v>#REF!</v>
      </c>
      <c r="AE216" s="31" t="e">
        <f>#REF!</f>
        <v>#REF!</v>
      </c>
      <c r="AF216" s="31" t="e">
        <f t="shared" si="46"/>
        <v>#REF!</v>
      </c>
      <c r="AG216" s="31"/>
      <c r="AH216" s="31" t="e">
        <f>#REF!</f>
        <v>#REF!</v>
      </c>
      <c r="AI216" s="31" t="e">
        <f>#REF!</f>
        <v>#REF!</v>
      </c>
      <c r="AJ216" s="31"/>
      <c r="AK216" s="31" t="e">
        <f t="shared" ref="AK216:AK268" si="50">SUM(AH216:AJ216)</f>
        <v>#REF!</v>
      </c>
      <c r="AL216" s="35" t="e">
        <f t="shared" si="44"/>
        <v>#REF!</v>
      </c>
      <c r="AM216" s="27" t="e">
        <f>SUM(AL209:AL216)</f>
        <v>#REF!</v>
      </c>
    </row>
    <row r="217" spans="1:40" s="16" customFormat="1" x14ac:dyDescent="0.2">
      <c r="A217" s="4" t="s">
        <v>373</v>
      </c>
      <c r="B217" s="4" t="s">
        <v>374</v>
      </c>
      <c r="C217" s="20">
        <f>COCC!E201</f>
        <v>0</v>
      </c>
      <c r="D217" s="20">
        <f>PHM!E201</f>
        <v>0</v>
      </c>
      <c r="E217" s="20"/>
      <c r="F217" s="20" t="e">
        <f>#REF!</f>
        <v>#REF!</v>
      </c>
      <c r="G217" s="20" t="e">
        <f>#REF!</f>
        <v>#REF!</v>
      </c>
      <c r="H217" s="20" t="e">
        <f>#REF!</f>
        <v>#REF!</v>
      </c>
      <c r="I217" s="20" t="e">
        <f>#REF!</f>
        <v>#REF!</v>
      </c>
      <c r="J217" s="20" t="e">
        <f>#REF!</f>
        <v>#REF!</v>
      </c>
      <c r="K217" s="20" t="e">
        <f>#REF!</f>
        <v>#REF!</v>
      </c>
      <c r="L217" s="20" t="e">
        <f>#REF!</f>
        <v>#REF!</v>
      </c>
      <c r="M217" s="20"/>
      <c r="N217" s="20" t="e">
        <f t="shared" si="47"/>
        <v>#REF!</v>
      </c>
      <c r="O217" s="20" t="e">
        <f>#REF!</f>
        <v>#REF!</v>
      </c>
      <c r="P217" s="20" t="e">
        <f>#REF!</f>
        <v>#REF!</v>
      </c>
      <c r="Q217" s="20" t="e">
        <f>#REF!</f>
        <v>#REF!</v>
      </c>
      <c r="R217" s="20" t="e">
        <f>#REF!</f>
        <v>#REF!</v>
      </c>
      <c r="S217" s="11" t="e">
        <f t="shared" si="49"/>
        <v>#REF!</v>
      </c>
      <c r="T217" s="11"/>
      <c r="U217" s="20" t="e">
        <f>#REF!</f>
        <v>#REF!</v>
      </c>
      <c r="V217" s="20" t="e">
        <f>#REF!</f>
        <v>#REF!</v>
      </c>
      <c r="W217" s="20">
        <v>0</v>
      </c>
      <c r="X217" s="20" t="e">
        <f>#REF!</f>
        <v>#REF!</v>
      </c>
      <c r="Y217" s="20">
        <f>SUM(Y209:Y216)</f>
        <v>73658</v>
      </c>
      <c r="Z217" s="11" t="e">
        <f t="shared" si="45"/>
        <v>#REF!</v>
      </c>
      <c r="AA217" s="20"/>
      <c r="AB217" s="20" t="e">
        <f>SUM(AB209:AB216)</f>
        <v>#REF!</v>
      </c>
      <c r="AC217" s="20" t="e">
        <f t="shared" ref="AC217:AE217" si="51">SUM(AC209:AC216)</f>
        <v>#REF!</v>
      </c>
      <c r="AD217" s="20" t="e">
        <f t="shared" si="51"/>
        <v>#REF!</v>
      </c>
      <c r="AE217" s="20" t="e">
        <f t="shared" si="51"/>
        <v>#REF!</v>
      </c>
      <c r="AF217" s="11" t="e">
        <f t="shared" si="46"/>
        <v>#REF!</v>
      </c>
      <c r="AG217" s="11"/>
      <c r="AH217" s="20" t="e">
        <f>SUM(AH209:AH216)</f>
        <v>#REF!</v>
      </c>
      <c r="AI217" s="20" t="e">
        <f>#REF!</f>
        <v>#REF!</v>
      </c>
      <c r="AJ217" s="20">
        <f>SUM(AJ209:AJ216)</f>
        <v>271553</v>
      </c>
      <c r="AK217" s="11" t="e">
        <f t="shared" si="50"/>
        <v>#REF!</v>
      </c>
      <c r="AL217" s="27" t="e">
        <f t="shared" si="44"/>
        <v>#REF!</v>
      </c>
      <c r="AM217" s="30" t="e">
        <f>AL217-AM216</f>
        <v>#REF!</v>
      </c>
      <c r="AN217" s="30" t="e">
        <f>SUM(AL209:AL216)</f>
        <v>#REF!</v>
      </c>
    </row>
    <row r="218" spans="1:40" s="56" customFormat="1" x14ac:dyDescent="0.2">
      <c r="A218" s="55"/>
      <c r="B218" s="55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53" t="e">
        <f>SUM(S209:S216)</f>
        <v>#REF!</v>
      </c>
      <c r="T218" s="53"/>
      <c r="U218" s="47"/>
      <c r="V218" s="47"/>
      <c r="W218" s="47"/>
      <c r="X218" s="47"/>
      <c r="Y218" s="47"/>
      <c r="Z218" s="53" t="e">
        <f>SUM(Z209:Z216)</f>
        <v>#REF!</v>
      </c>
      <c r="AA218" s="47"/>
      <c r="AB218" s="47"/>
      <c r="AC218" s="47"/>
      <c r="AD218" s="47"/>
      <c r="AE218" s="47"/>
      <c r="AF218" s="53" t="e">
        <f>SUM(AF209:AF216)</f>
        <v>#REF!</v>
      </c>
      <c r="AG218" s="47"/>
      <c r="AH218" s="47"/>
      <c r="AI218" s="47"/>
      <c r="AJ218" s="47"/>
      <c r="AK218" s="53" t="e">
        <f>SUM(AK209:AK216)</f>
        <v>#REF!</v>
      </c>
      <c r="AL218" s="62" t="s">
        <v>724</v>
      </c>
    </row>
    <row r="219" spans="1:40" x14ac:dyDescent="0.2">
      <c r="A219" s="6"/>
      <c r="B219" s="6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1"/>
      <c r="T219" s="11"/>
      <c r="U219" s="10"/>
      <c r="V219" s="10"/>
      <c r="W219" s="10"/>
      <c r="X219" s="10"/>
      <c r="Y219" s="10"/>
      <c r="Z219" s="11"/>
      <c r="AA219" s="10"/>
      <c r="AB219" s="10"/>
      <c r="AC219" s="10"/>
      <c r="AD219" s="10"/>
      <c r="AE219" s="10"/>
      <c r="AF219" s="11"/>
      <c r="AG219" s="10"/>
      <c r="AH219" s="10"/>
      <c r="AI219" s="10"/>
      <c r="AJ219" s="10"/>
      <c r="AK219" s="11"/>
      <c r="AL219" s="27">
        <f t="shared" si="44"/>
        <v>0</v>
      </c>
    </row>
    <row r="220" spans="1:40" x14ac:dyDescent="0.2">
      <c r="A220" s="4" t="s">
        <v>375</v>
      </c>
      <c r="B220" s="4" t="s">
        <v>376</v>
      </c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11" t="s">
        <v>724</v>
      </c>
      <c r="T220" s="11"/>
      <c r="U220" s="9"/>
      <c r="V220" s="9"/>
      <c r="W220" s="9"/>
      <c r="X220" s="9"/>
      <c r="Y220" s="9"/>
      <c r="Z220" s="11" t="s">
        <v>724</v>
      </c>
      <c r="AA220" s="9"/>
      <c r="AB220" s="9"/>
      <c r="AC220" s="9"/>
      <c r="AD220" s="9"/>
      <c r="AE220" s="9"/>
      <c r="AF220" s="11">
        <f t="shared" si="46"/>
        <v>0</v>
      </c>
      <c r="AG220" s="9"/>
      <c r="AH220" s="9"/>
      <c r="AI220" s="9"/>
      <c r="AJ220" s="9"/>
      <c r="AK220" s="11" t="s">
        <v>724</v>
      </c>
      <c r="AL220" s="27" t="s">
        <v>724</v>
      </c>
    </row>
    <row r="221" spans="1:40" x14ac:dyDescent="0.2">
      <c r="A221" s="4" t="s">
        <v>377</v>
      </c>
      <c r="B221" s="4" t="s">
        <v>378</v>
      </c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11">
        <f t="shared" si="49"/>
        <v>0</v>
      </c>
      <c r="T221" s="11"/>
      <c r="U221" s="9"/>
      <c r="V221" s="9"/>
      <c r="W221" s="9"/>
      <c r="X221" s="9"/>
      <c r="Y221" s="9"/>
      <c r="Z221" s="11" t="s">
        <v>724</v>
      </c>
      <c r="AA221" s="9"/>
      <c r="AB221" s="9"/>
      <c r="AC221" s="9"/>
      <c r="AD221" s="9"/>
      <c r="AE221" s="9"/>
      <c r="AF221" s="11">
        <f t="shared" si="46"/>
        <v>0</v>
      </c>
      <c r="AG221" s="9"/>
      <c r="AH221" s="9"/>
      <c r="AI221" s="9"/>
      <c r="AJ221" s="9"/>
      <c r="AK221" s="11" t="s">
        <v>724</v>
      </c>
      <c r="AL221" s="27" t="s">
        <v>724</v>
      </c>
    </row>
    <row r="222" spans="1:40" x14ac:dyDescent="0.2">
      <c r="A222" s="5" t="s">
        <v>379</v>
      </c>
      <c r="B222" s="5" t="s">
        <v>380</v>
      </c>
      <c r="C222" s="11">
        <f>COCC!E205</f>
        <v>0</v>
      </c>
      <c r="D222" s="11">
        <f>PHM!E205</f>
        <v>0</v>
      </c>
      <c r="E222" s="11"/>
      <c r="F222" s="11" t="e">
        <f>#REF!</f>
        <v>#REF!</v>
      </c>
      <c r="G222" s="11" t="e">
        <f>#REF!</f>
        <v>#REF!</v>
      </c>
      <c r="H222" s="11" t="e">
        <f>#REF!</f>
        <v>#REF!</v>
      </c>
      <c r="I222" s="11" t="e">
        <f>#REF!</f>
        <v>#REF!</v>
      </c>
      <c r="J222" s="11" t="e">
        <f>#REF!</f>
        <v>#REF!</v>
      </c>
      <c r="K222" s="11" t="e">
        <f>#REF!</f>
        <v>#REF!</v>
      </c>
      <c r="L222" s="11" t="e">
        <f>#REF!</f>
        <v>#REF!</v>
      </c>
      <c r="M222" s="11"/>
      <c r="N222" s="11" t="e">
        <f>#REF!+#REF!</f>
        <v>#REF!</v>
      </c>
      <c r="O222" s="11" t="e">
        <f>#REF!</f>
        <v>#REF!</v>
      </c>
      <c r="P222" s="11" t="e">
        <f>#REF!</f>
        <v>#REF!</v>
      </c>
      <c r="Q222" s="11" t="e">
        <f>#REF!</f>
        <v>#REF!</v>
      </c>
      <c r="R222" s="11" t="e">
        <f>#REF!</f>
        <v>#REF!</v>
      </c>
      <c r="S222" s="11" t="e">
        <f t="shared" si="49"/>
        <v>#REF!</v>
      </c>
      <c r="T222" s="11"/>
      <c r="U222" s="11" t="e">
        <f>#REF!</f>
        <v>#REF!</v>
      </c>
      <c r="V222" s="11" t="e">
        <f>#REF!</f>
        <v>#REF!</v>
      </c>
      <c r="W222" s="11">
        <v>0</v>
      </c>
      <c r="X222" s="11" t="e">
        <f>#REF!</f>
        <v>#REF!</v>
      </c>
      <c r="Y222" s="11">
        <v>20830</v>
      </c>
      <c r="Z222" s="11" t="e">
        <f t="shared" si="45"/>
        <v>#REF!</v>
      </c>
      <c r="AA222" s="11"/>
      <c r="AB222" s="11" t="e">
        <f>#REF!</f>
        <v>#REF!</v>
      </c>
      <c r="AC222" s="11" t="e">
        <f>#REF!</f>
        <v>#REF!</v>
      </c>
      <c r="AD222" s="11" t="e">
        <f>#REF!</f>
        <v>#REF!</v>
      </c>
      <c r="AE222" s="11" t="e">
        <f>#REF!</f>
        <v>#REF!</v>
      </c>
      <c r="AF222" s="11" t="e">
        <f t="shared" si="46"/>
        <v>#REF!</v>
      </c>
      <c r="AG222" s="11"/>
      <c r="AH222" s="11" t="e">
        <f>#REF!</f>
        <v>#REF!</v>
      </c>
      <c r="AI222" s="11" t="e">
        <f>#REF!</f>
        <v>#REF!</v>
      </c>
      <c r="AJ222" s="11">
        <v>101999</v>
      </c>
      <c r="AK222" s="11" t="e">
        <f t="shared" si="50"/>
        <v>#REF!</v>
      </c>
      <c r="AL222" s="27" t="e">
        <f t="shared" si="44"/>
        <v>#REF!</v>
      </c>
    </row>
    <row r="223" spans="1:40" x14ac:dyDescent="0.2">
      <c r="A223" s="5" t="s">
        <v>381</v>
      </c>
      <c r="B223" s="5" t="s">
        <v>382</v>
      </c>
      <c r="C223" s="11">
        <f>COCC!E206</f>
        <v>0</v>
      </c>
      <c r="D223" s="11">
        <f>PHM!E206</f>
        <v>0</v>
      </c>
      <c r="E223" s="11"/>
      <c r="F223" s="11" t="e">
        <f>#REF!</f>
        <v>#REF!</v>
      </c>
      <c r="G223" s="11" t="e">
        <f>#REF!</f>
        <v>#REF!</v>
      </c>
      <c r="H223" s="11" t="e">
        <f>#REF!</f>
        <v>#REF!</v>
      </c>
      <c r="I223" s="11" t="e">
        <f>#REF!</f>
        <v>#REF!</v>
      </c>
      <c r="J223" s="11" t="e">
        <f>#REF!</f>
        <v>#REF!</v>
      </c>
      <c r="K223" s="11" t="e">
        <f>#REF!</f>
        <v>#REF!</v>
      </c>
      <c r="L223" s="11" t="e">
        <f>#REF!</f>
        <v>#REF!</v>
      </c>
      <c r="M223" s="11"/>
      <c r="N223" s="11">
        <v>0</v>
      </c>
      <c r="O223" s="11" t="e">
        <f>#REF!</f>
        <v>#REF!</v>
      </c>
      <c r="P223" s="11" t="e">
        <f>#REF!</f>
        <v>#REF!</v>
      </c>
      <c r="Q223" s="11" t="e">
        <f>#REF!</f>
        <v>#REF!</v>
      </c>
      <c r="R223" s="11" t="e">
        <f>#REF!</f>
        <v>#REF!</v>
      </c>
      <c r="S223" s="11" t="e">
        <f t="shared" si="49"/>
        <v>#REF!</v>
      </c>
      <c r="T223" s="11"/>
      <c r="U223" s="11" t="e">
        <f>#REF!</f>
        <v>#REF!</v>
      </c>
      <c r="V223" s="11" t="e">
        <f>#REF!</f>
        <v>#REF!</v>
      </c>
      <c r="W223" s="11"/>
      <c r="X223" s="11" t="e">
        <f>#REF!</f>
        <v>#REF!</v>
      </c>
      <c r="Y223" s="11"/>
      <c r="Z223" s="11" t="e">
        <f t="shared" si="45"/>
        <v>#REF!</v>
      </c>
      <c r="AA223" s="11"/>
      <c r="AB223" s="11" t="e">
        <f>#REF!</f>
        <v>#REF!</v>
      </c>
      <c r="AC223" s="11" t="e">
        <f>#REF!</f>
        <v>#REF!</v>
      </c>
      <c r="AD223" s="11" t="e">
        <f>#REF!</f>
        <v>#REF!</v>
      </c>
      <c r="AE223" s="11" t="e">
        <f>#REF!</f>
        <v>#REF!</v>
      </c>
      <c r="AF223" s="11" t="e">
        <f t="shared" si="46"/>
        <v>#REF!</v>
      </c>
      <c r="AG223" s="11"/>
      <c r="AH223" s="11" t="e">
        <f>#REF!</f>
        <v>#REF!</v>
      </c>
      <c r="AI223" s="11" t="e">
        <f>#REF!</f>
        <v>#REF!</v>
      </c>
      <c r="AJ223" s="11"/>
      <c r="AK223" s="11" t="e">
        <f t="shared" si="50"/>
        <v>#REF!</v>
      </c>
      <c r="AL223" s="27" t="e">
        <f t="shared" si="44"/>
        <v>#REF!</v>
      </c>
    </row>
    <row r="224" spans="1:40" x14ac:dyDescent="0.2">
      <c r="A224" s="5" t="s">
        <v>383</v>
      </c>
      <c r="B224" s="5" t="s">
        <v>384</v>
      </c>
      <c r="C224" s="11">
        <f>COCC!E207</f>
        <v>0</v>
      </c>
      <c r="D224" s="11">
        <f>PHM!E207</f>
        <v>0</v>
      </c>
      <c r="E224" s="11"/>
      <c r="F224" s="11" t="e">
        <f>#REF!</f>
        <v>#REF!</v>
      </c>
      <c r="G224" s="11" t="e">
        <f>#REF!</f>
        <v>#REF!</v>
      </c>
      <c r="H224" s="11" t="e">
        <f>#REF!</f>
        <v>#REF!</v>
      </c>
      <c r="I224" s="11" t="e">
        <f>#REF!</f>
        <v>#REF!</v>
      </c>
      <c r="J224" s="11" t="e">
        <f>#REF!</f>
        <v>#REF!</v>
      </c>
      <c r="K224" s="11" t="e">
        <f>#REF!</f>
        <v>#REF!</v>
      </c>
      <c r="L224" s="11" t="e">
        <f>#REF!</f>
        <v>#REF!</v>
      </c>
      <c r="M224" s="11"/>
      <c r="N224" s="11" t="e">
        <f t="shared" ref="N224:N227" si="52">SUM(F224:L224)</f>
        <v>#REF!</v>
      </c>
      <c r="O224" s="11" t="e">
        <f>#REF!</f>
        <v>#REF!</v>
      </c>
      <c r="P224" s="11" t="e">
        <f>#REF!</f>
        <v>#REF!</v>
      </c>
      <c r="Q224" s="11" t="e">
        <f>#REF!</f>
        <v>#REF!</v>
      </c>
      <c r="R224" s="11" t="e">
        <f>#REF!</f>
        <v>#REF!</v>
      </c>
      <c r="S224" s="11" t="e">
        <f t="shared" si="49"/>
        <v>#REF!</v>
      </c>
      <c r="T224" s="11"/>
      <c r="U224" s="11" t="e">
        <f>#REF!</f>
        <v>#REF!</v>
      </c>
      <c r="V224" s="11" t="e">
        <f>#REF!</f>
        <v>#REF!</v>
      </c>
      <c r="W224" s="11"/>
      <c r="X224" s="11" t="e">
        <f>#REF!</f>
        <v>#REF!</v>
      </c>
      <c r="Y224" s="11"/>
      <c r="Z224" s="11" t="e">
        <f t="shared" si="45"/>
        <v>#REF!</v>
      </c>
      <c r="AA224" s="11"/>
      <c r="AB224" s="11" t="e">
        <f>#REF!</f>
        <v>#REF!</v>
      </c>
      <c r="AC224" s="11" t="e">
        <f>#REF!</f>
        <v>#REF!</v>
      </c>
      <c r="AD224" s="11" t="e">
        <f>#REF!</f>
        <v>#REF!</v>
      </c>
      <c r="AE224" s="11" t="e">
        <f>#REF!</f>
        <v>#REF!</v>
      </c>
      <c r="AF224" s="11" t="e">
        <f t="shared" si="46"/>
        <v>#REF!</v>
      </c>
      <c r="AG224" s="11"/>
      <c r="AH224" s="11" t="e">
        <f>#REF!</f>
        <v>#REF!</v>
      </c>
      <c r="AI224" s="11" t="e">
        <f>#REF!</f>
        <v>#REF!</v>
      </c>
      <c r="AJ224" s="11"/>
      <c r="AK224" s="11" t="e">
        <f t="shared" si="50"/>
        <v>#REF!</v>
      </c>
      <c r="AL224" s="27" t="e">
        <f t="shared" si="44"/>
        <v>#REF!</v>
      </c>
    </row>
    <row r="225" spans="1:40" x14ac:dyDescent="0.2">
      <c r="A225" s="5" t="s">
        <v>385</v>
      </c>
      <c r="B225" s="5" t="s">
        <v>386</v>
      </c>
      <c r="C225" s="11">
        <f>COCC!E208</f>
        <v>0</v>
      </c>
      <c r="D225" s="11">
        <f>PHM!E208</f>
        <v>0</v>
      </c>
      <c r="E225" s="11"/>
      <c r="F225" s="11" t="e">
        <f>#REF!</f>
        <v>#REF!</v>
      </c>
      <c r="G225" s="11" t="e">
        <f>#REF!</f>
        <v>#REF!</v>
      </c>
      <c r="H225" s="11" t="e">
        <f>#REF!</f>
        <v>#REF!</v>
      </c>
      <c r="I225" s="11" t="e">
        <f>#REF!</f>
        <v>#REF!</v>
      </c>
      <c r="J225" s="11" t="e">
        <f>#REF!</f>
        <v>#REF!</v>
      </c>
      <c r="K225" s="11" t="e">
        <f>#REF!</f>
        <v>#REF!</v>
      </c>
      <c r="L225" s="11" t="e">
        <f>#REF!</f>
        <v>#REF!</v>
      </c>
      <c r="M225" s="11"/>
      <c r="N225" s="11" t="e">
        <f t="shared" si="52"/>
        <v>#REF!</v>
      </c>
      <c r="O225" s="11" t="e">
        <f>#REF!</f>
        <v>#REF!</v>
      </c>
      <c r="P225" s="11" t="e">
        <f>#REF!</f>
        <v>#REF!</v>
      </c>
      <c r="Q225" s="11" t="e">
        <f>#REF!</f>
        <v>#REF!</v>
      </c>
      <c r="R225" s="11" t="e">
        <f>#REF!</f>
        <v>#REF!</v>
      </c>
      <c r="S225" s="11" t="e">
        <f t="shared" si="49"/>
        <v>#REF!</v>
      </c>
      <c r="T225" s="11"/>
      <c r="U225" s="11" t="e">
        <f>#REF!</f>
        <v>#REF!</v>
      </c>
      <c r="V225" s="11" t="e">
        <f>#REF!</f>
        <v>#REF!</v>
      </c>
      <c r="W225" s="11"/>
      <c r="X225" s="11" t="e">
        <f>#REF!</f>
        <v>#REF!</v>
      </c>
      <c r="Y225" s="11"/>
      <c r="Z225" s="11" t="e">
        <f t="shared" si="45"/>
        <v>#REF!</v>
      </c>
      <c r="AA225" s="11"/>
      <c r="AB225" s="11" t="e">
        <f>#REF!</f>
        <v>#REF!</v>
      </c>
      <c r="AC225" s="11" t="e">
        <f>#REF!</f>
        <v>#REF!</v>
      </c>
      <c r="AD225" s="11" t="e">
        <f>#REF!</f>
        <v>#REF!</v>
      </c>
      <c r="AE225" s="11" t="e">
        <f>#REF!</f>
        <v>#REF!</v>
      </c>
      <c r="AF225" s="11" t="e">
        <f t="shared" si="46"/>
        <v>#REF!</v>
      </c>
      <c r="AG225" s="11"/>
      <c r="AH225" s="11" t="e">
        <f>#REF!</f>
        <v>#REF!</v>
      </c>
      <c r="AI225" s="11" t="e">
        <f>#REF!</f>
        <v>#REF!</v>
      </c>
      <c r="AJ225" s="11"/>
      <c r="AK225" s="11" t="e">
        <f t="shared" si="50"/>
        <v>#REF!</v>
      </c>
      <c r="AL225" s="27" t="e">
        <f t="shared" si="44"/>
        <v>#REF!</v>
      </c>
    </row>
    <row r="226" spans="1:40" x14ac:dyDescent="0.2">
      <c r="A226" s="5" t="s">
        <v>387</v>
      </c>
      <c r="B226" s="5" t="s">
        <v>388</v>
      </c>
      <c r="C226" s="11">
        <f>COCC!E209</f>
        <v>0</v>
      </c>
      <c r="D226" s="11">
        <f>PHM!E209</f>
        <v>0</v>
      </c>
      <c r="E226" s="11"/>
      <c r="F226" s="11" t="e">
        <f>#REF!</f>
        <v>#REF!</v>
      </c>
      <c r="G226" s="11" t="e">
        <f>#REF!</f>
        <v>#REF!</v>
      </c>
      <c r="H226" s="11" t="e">
        <f>#REF!</f>
        <v>#REF!</v>
      </c>
      <c r="I226" s="11" t="e">
        <f>#REF!</f>
        <v>#REF!</v>
      </c>
      <c r="J226" s="11" t="e">
        <f>#REF!</f>
        <v>#REF!</v>
      </c>
      <c r="K226" s="11" t="e">
        <f>#REF!</f>
        <v>#REF!</v>
      </c>
      <c r="L226" s="11" t="e">
        <f>#REF!</f>
        <v>#REF!</v>
      </c>
      <c r="M226" s="11"/>
      <c r="N226" s="11" t="e">
        <f t="shared" si="52"/>
        <v>#REF!</v>
      </c>
      <c r="O226" s="11" t="e">
        <f>#REF!</f>
        <v>#REF!</v>
      </c>
      <c r="P226" s="11" t="e">
        <f>#REF!</f>
        <v>#REF!</v>
      </c>
      <c r="Q226" s="11" t="e">
        <f>#REF!</f>
        <v>#REF!</v>
      </c>
      <c r="R226" s="11" t="e">
        <f>#REF!</f>
        <v>#REF!</v>
      </c>
      <c r="S226" s="11" t="e">
        <f t="shared" si="49"/>
        <v>#REF!</v>
      </c>
      <c r="T226" s="11"/>
      <c r="U226" s="11" t="e">
        <f>#REF!</f>
        <v>#REF!</v>
      </c>
      <c r="V226" s="11" t="e">
        <f>#REF!</f>
        <v>#REF!</v>
      </c>
      <c r="W226" s="11">
        <v>0</v>
      </c>
      <c r="X226" s="11" t="e">
        <f>#REF!</f>
        <v>#REF!</v>
      </c>
      <c r="Y226" s="11">
        <v>5170</v>
      </c>
      <c r="Z226" s="11" t="e">
        <f t="shared" si="45"/>
        <v>#REF!</v>
      </c>
      <c r="AA226" s="11"/>
      <c r="AB226" s="11" t="e">
        <f>#REF!</f>
        <v>#REF!</v>
      </c>
      <c r="AC226" s="11" t="e">
        <f>#REF!</f>
        <v>#REF!</v>
      </c>
      <c r="AD226" s="11" t="e">
        <f>#REF!</f>
        <v>#REF!</v>
      </c>
      <c r="AE226" s="11" t="e">
        <f>#REF!</f>
        <v>#REF!</v>
      </c>
      <c r="AF226" s="11" t="e">
        <f t="shared" si="46"/>
        <v>#REF!</v>
      </c>
      <c r="AG226" s="11"/>
      <c r="AH226" s="11" t="e">
        <f>#REF!</f>
        <v>#REF!</v>
      </c>
      <c r="AI226" s="11" t="e">
        <f>#REF!</f>
        <v>#REF!</v>
      </c>
      <c r="AJ226" s="11">
        <v>66385</v>
      </c>
      <c r="AK226" s="11" t="e">
        <f t="shared" si="50"/>
        <v>#REF!</v>
      </c>
      <c r="AL226" s="27" t="e">
        <f t="shared" si="44"/>
        <v>#REF!</v>
      </c>
    </row>
    <row r="227" spans="1:40" x14ac:dyDescent="0.2">
      <c r="A227" s="5" t="s">
        <v>389</v>
      </c>
      <c r="B227" s="5" t="s">
        <v>390</v>
      </c>
      <c r="C227" s="11">
        <f>COCC!E210</f>
        <v>0</v>
      </c>
      <c r="D227" s="11">
        <f>PHM!E210</f>
        <v>0</v>
      </c>
      <c r="E227" s="11"/>
      <c r="F227" s="11" t="e">
        <f>#REF!</f>
        <v>#REF!</v>
      </c>
      <c r="G227" s="11" t="e">
        <f>#REF!</f>
        <v>#REF!</v>
      </c>
      <c r="H227" s="11" t="e">
        <f>#REF!</f>
        <v>#REF!</v>
      </c>
      <c r="I227" s="11" t="e">
        <f>#REF!</f>
        <v>#REF!</v>
      </c>
      <c r="J227" s="11" t="e">
        <f>#REF!</f>
        <v>#REF!</v>
      </c>
      <c r="K227" s="11" t="e">
        <f>#REF!</f>
        <v>#REF!</v>
      </c>
      <c r="L227" s="11" t="e">
        <f>#REF!</f>
        <v>#REF!</v>
      </c>
      <c r="M227" s="11"/>
      <c r="N227" s="31" t="e">
        <f t="shared" si="52"/>
        <v>#REF!</v>
      </c>
      <c r="O227" s="31" t="e">
        <f>#REF!</f>
        <v>#REF!</v>
      </c>
      <c r="P227" s="31" t="e">
        <f>#REF!</f>
        <v>#REF!</v>
      </c>
      <c r="Q227" s="31" t="e">
        <f>#REF!</f>
        <v>#REF!</v>
      </c>
      <c r="R227" s="31" t="e">
        <f>#REF!</f>
        <v>#REF!</v>
      </c>
      <c r="S227" s="31" t="e">
        <f>SUM(O227:R227)</f>
        <v>#REF!</v>
      </c>
      <c r="T227" s="31"/>
      <c r="U227" s="31" t="e">
        <f>#REF!</f>
        <v>#REF!</v>
      </c>
      <c r="V227" s="31" t="e">
        <f>#REF!</f>
        <v>#REF!</v>
      </c>
      <c r="W227" s="31">
        <v>0</v>
      </c>
      <c r="X227" s="31" t="e">
        <f>#REF!</f>
        <v>#REF!</v>
      </c>
      <c r="Y227" s="31"/>
      <c r="Z227" s="31" t="e">
        <f t="shared" si="45"/>
        <v>#REF!</v>
      </c>
      <c r="AA227" s="31"/>
      <c r="AB227" s="31" t="e">
        <f>#REF!</f>
        <v>#REF!</v>
      </c>
      <c r="AC227" s="31" t="e">
        <f>#REF!</f>
        <v>#REF!</v>
      </c>
      <c r="AD227" s="31" t="e">
        <f>#REF!</f>
        <v>#REF!</v>
      </c>
      <c r="AE227" s="31" t="e">
        <f>#REF!</f>
        <v>#REF!</v>
      </c>
      <c r="AF227" s="31" t="e">
        <f t="shared" si="46"/>
        <v>#REF!</v>
      </c>
      <c r="AG227" s="31"/>
      <c r="AH227" s="31" t="e">
        <f>#REF!</f>
        <v>#REF!</v>
      </c>
      <c r="AI227" s="31" t="e">
        <f>#REF!</f>
        <v>#REF!</v>
      </c>
      <c r="AJ227" s="31"/>
      <c r="AK227" s="31" t="e">
        <f t="shared" si="50"/>
        <v>#REF!</v>
      </c>
      <c r="AL227" s="35" t="e">
        <f t="shared" si="44"/>
        <v>#REF!</v>
      </c>
    </row>
    <row r="228" spans="1:40" s="16" customFormat="1" x14ac:dyDescent="0.2">
      <c r="A228" s="4" t="s">
        <v>397</v>
      </c>
      <c r="B228" s="4" t="s">
        <v>398</v>
      </c>
      <c r="C228" s="20">
        <f>COCC!E214</f>
        <v>0</v>
      </c>
      <c r="D228" s="20">
        <f>PHM!E214</f>
        <v>0</v>
      </c>
      <c r="E228" s="20"/>
      <c r="F228" s="20" t="e">
        <f>SUM(F222:F227)</f>
        <v>#REF!</v>
      </c>
      <c r="G228" s="20" t="e">
        <f t="shared" ref="G228:L228" si="53">SUM(G222:G227)</f>
        <v>#REF!</v>
      </c>
      <c r="H228" s="20" t="e">
        <f t="shared" si="53"/>
        <v>#REF!</v>
      </c>
      <c r="I228" s="20" t="e">
        <f t="shared" si="53"/>
        <v>#REF!</v>
      </c>
      <c r="J228" s="20" t="e">
        <f>J222+J226</f>
        <v>#REF!</v>
      </c>
      <c r="K228" s="20" t="e">
        <f t="shared" si="53"/>
        <v>#REF!</v>
      </c>
      <c r="L228" s="20" t="e">
        <f t="shared" si="53"/>
        <v>#REF!</v>
      </c>
      <c r="M228" s="20"/>
      <c r="N228" s="20" t="e">
        <f>SUM(N222:N227)</f>
        <v>#REF!</v>
      </c>
      <c r="O228" s="20" t="e">
        <f t="shared" ref="O228:R228" si="54">SUM(O222:O227)</f>
        <v>#REF!</v>
      </c>
      <c r="P228" s="20" t="e">
        <f t="shared" si="54"/>
        <v>#REF!</v>
      </c>
      <c r="Q228" s="20" t="e">
        <f t="shared" si="54"/>
        <v>#REF!</v>
      </c>
      <c r="R228" s="20" t="e">
        <f t="shared" si="54"/>
        <v>#REF!</v>
      </c>
      <c r="S228" s="11" t="e">
        <f>SUM(O228:R228)</f>
        <v>#REF!</v>
      </c>
      <c r="T228" s="11"/>
      <c r="U228" s="20" t="e">
        <f>SUM(U222:U227)</f>
        <v>#REF!</v>
      </c>
      <c r="V228" s="20" t="e">
        <f t="shared" ref="V228:Y228" si="55">SUM(V222:V227)</f>
        <v>#REF!</v>
      </c>
      <c r="W228" s="20">
        <f t="shared" si="55"/>
        <v>0</v>
      </c>
      <c r="X228" s="20" t="e">
        <f t="shared" si="55"/>
        <v>#REF!</v>
      </c>
      <c r="Y228" s="20">
        <f t="shared" si="55"/>
        <v>26000</v>
      </c>
      <c r="Z228" s="11" t="e">
        <f>SUM(U228:Y228)</f>
        <v>#REF!</v>
      </c>
      <c r="AA228" s="20"/>
      <c r="AB228" s="20" t="e">
        <f>SUM(AB222:AB227)</f>
        <v>#REF!</v>
      </c>
      <c r="AC228" s="20" t="e">
        <f t="shared" ref="AC228:AE228" si="56">SUM(AC222:AC227)</f>
        <v>#REF!</v>
      </c>
      <c r="AD228" s="20" t="e">
        <f t="shared" si="56"/>
        <v>#REF!</v>
      </c>
      <c r="AE228" s="20" t="e">
        <f t="shared" si="56"/>
        <v>#REF!</v>
      </c>
      <c r="AF228" s="11" t="e">
        <f>SUM(AB228:AE228)</f>
        <v>#REF!</v>
      </c>
      <c r="AG228" s="11"/>
      <c r="AH228" s="20" t="e">
        <f>SUM(AH222:AH227)</f>
        <v>#REF!</v>
      </c>
      <c r="AI228" s="20" t="e">
        <f t="shared" ref="AI228:AJ228" si="57">SUM(AI222:AI227)</f>
        <v>#REF!</v>
      </c>
      <c r="AJ228" s="20">
        <f t="shared" si="57"/>
        <v>168384</v>
      </c>
      <c r="AK228" s="11" t="e">
        <f>SUM(AH228:AJ228)</f>
        <v>#REF!</v>
      </c>
      <c r="AL228" s="27" t="e">
        <f>SUM(AK228+AF228+Z228+S228+N228)</f>
        <v>#REF!</v>
      </c>
      <c r="AM228" s="30" t="e">
        <f>AL228-AM280</f>
        <v>#REF!</v>
      </c>
      <c r="AN228" s="30" t="e">
        <f>SUM(AL222:AL227)</f>
        <v>#REF!</v>
      </c>
    </row>
    <row r="229" spans="1:40" s="56" customFormat="1" x14ac:dyDescent="0.2">
      <c r="A229" s="55"/>
      <c r="B229" s="55"/>
      <c r="C229" s="47"/>
      <c r="D229" s="47"/>
      <c r="E229" s="47"/>
      <c r="F229" s="47"/>
      <c r="G229" s="47"/>
      <c r="H229" s="47"/>
      <c r="I229" s="47"/>
      <c r="J229" s="47" t="e">
        <f>J222+J226</f>
        <v>#REF!</v>
      </c>
      <c r="K229" s="47"/>
      <c r="L229" s="47"/>
      <c r="M229" s="47"/>
      <c r="N229" s="47" t="e">
        <f>SUM(N222+N226)</f>
        <v>#REF!</v>
      </c>
      <c r="O229" s="47"/>
      <c r="P229" s="47"/>
      <c r="Q229" s="47"/>
      <c r="R229" s="47"/>
      <c r="S229" s="53" t="e">
        <f>SUM(S222:S227)</f>
        <v>#REF!</v>
      </c>
      <c r="T229" s="53"/>
      <c r="U229" s="47"/>
      <c r="V229" s="47"/>
      <c r="W229" s="47"/>
      <c r="X229" s="47"/>
      <c r="Y229" s="47"/>
      <c r="Z229" s="53" t="e">
        <f>SUM(Z222:Z227)</f>
        <v>#REF!</v>
      </c>
      <c r="AA229" s="47"/>
      <c r="AB229" s="47" t="s">
        <v>724</v>
      </c>
      <c r="AC229" s="47"/>
      <c r="AD229" s="47"/>
      <c r="AE229" s="47"/>
      <c r="AF229" s="53" t="e">
        <f>SUM(AF222:AF227)</f>
        <v>#REF!</v>
      </c>
      <c r="AG229" s="47"/>
      <c r="AH229" s="47"/>
      <c r="AI229" s="47"/>
      <c r="AJ229" s="47"/>
      <c r="AK229" s="53" t="e">
        <f>SUM(AK222:AK226)</f>
        <v>#REF!</v>
      </c>
      <c r="AL229" s="62" t="s">
        <v>724</v>
      </c>
    </row>
    <row r="230" spans="1:40" x14ac:dyDescent="0.2">
      <c r="A230" s="6"/>
      <c r="B230" s="6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1"/>
      <c r="T230" s="11"/>
      <c r="U230" s="10"/>
      <c r="V230" s="10"/>
      <c r="W230" s="10"/>
      <c r="X230" s="10"/>
      <c r="Y230" s="10"/>
      <c r="Z230" s="11"/>
      <c r="AA230" s="10"/>
      <c r="AB230" s="10"/>
      <c r="AC230" s="10"/>
      <c r="AD230" s="10"/>
      <c r="AE230" s="10"/>
      <c r="AF230" s="11"/>
      <c r="AG230" s="10"/>
      <c r="AH230" s="10"/>
      <c r="AI230" s="10"/>
      <c r="AJ230" s="10"/>
      <c r="AK230" s="11"/>
      <c r="AL230" s="27">
        <f t="shared" si="44"/>
        <v>0</v>
      </c>
    </row>
    <row r="231" spans="1:40" x14ac:dyDescent="0.2">
      <c r="A231" s="4" t="s">
        <v>399</v>
      </c>
      <c r="B231" s="4" t="s">
        <v>400</v>
      </c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11">
        <f t="shared" si="49"/>
        <v>0</v>
      </c>
      <c r="T231" s="11"/>
      <c r="U231" s="9"/>
      <c r="V231" s="9"/>
      <c r="W231" s="9"/>
      <c r="X231" s="9"/>
      <c r="Y231" s="9"/>
      <c r="Z231" s="11">
        <f t="shared" si="45"/>
        <v>0</v>
      </c>
      <c r="AA231" s="9"/>
      <c r="AB231" s="9"/>
      <c r="AC231" s="9"/>
      <c r="AD231" s="9"/>
      <c r="AE231" s="9"/>
      <c r="AF231" s="11" t="s">
        <v>724</v>
      </c>
      <c r="AG231" s="9"/>
      <c r="AH231" s="9"/>
      <c r="AI231" s="9"/>
      <c r="AJ231" s="9"/>
      <c r="AK231" s="11" t="s">
        <v>724</v>
      </c>
      <c r="AL231" s="27" t="s">
        <v>724</v>
      </c>
    </row>
    <row r="232" spans="1:40" x14ac:dyDescent="0.2">
      <c r="A232" s="5" t="s">
        <v>401</v>
      </c>
      <c r="B232" s="5" t="s">
        <v>402</v>
      </c>
      <c r="C232" s="11">
        <f>COCC!E217</f>
        <v>0</v>
      </c>
      <c r="D232" s="11">
        <f>PHM!E217</f>
        <v>0</v>
      </c>
      <c r="E232" s="11"/>
      <c r="F232" s="11" t="e">
        <f>#REF!</f>
        <v>#REF!</v>
      </c>
      <c r="G232" s="11" t="e">
        <f>#REF!</f>
        <v>#REF!</v>
      </c>
      <c r="H232" s="11" t="e">
        <f>#REF!</f>
        <v>#REF!</v>
      </c>
      <c r="I232" s="11" t="e">
        <f>#REF!</f>
        <v>#REF!</v>
      </c>
      <c r="J232" s="11" t="e">
        <f>#REF!</f>
        <v>#REF!</v>
      </c>
      <c r="K232" s="11" t="e">
        <f>#REF!</f>
        <v>#REF!</v>
      </c>
      <c r="L232" s="11" t="e">
        <f>#REF!</f>
        <v>#REF!</v>
      </c>
      <c r="M232" s="11"/>
      <c r="N232" s="11" t="e">
        <f>SUM(F232:L232)</f>
        <v>#REF!</v>
      </c>
      <c r="O232" s="11" t="e">
        <f>#REF!</f>
        <v>#REF!</v>
      </c>
      <c r="P232" s="11" t="e">
        <f>#REF!</f>
        <v>#REF!</v>
      </c>
      <c r="Q232" s="11" t="e">
        <f>#REF!</f>
        <v>#REF!</v>
      </c>
      <c r="R232" s="11" t="e">
        <f>#REF!</f>
        <v>#REF!</v>
      </c>
      <c r="S232" s="11" t="e">
        <f t="shared" si="49"/>
        <v>#REF!</v>
      </c>
      <c r="T232" s="11"/>
      <c r="U232" s="11" t="e">
        <f>#REF!</f>
        <v>#REF!</v>
      </c>
      <c r="V232" s="11" t="e">
        <f>#REF!</f>
        <v>#REF!</v>
      </c>
      <c r="W232" s="11"/>
      <c r="X232" s="11" t="e">
        <f>#REF!</f>
        <v>#REF!</v>
      </c>
      <c r="Y232" s="11"/>
      <c r="Z232" s="11" t="e">
        <f t="shared" si="45"/>
        <v>#REF!</v>
      </c>
      <c r="AA232" s="11"/>
      <c r="AB232" s="11" t="e">
        <f>#REF!</f>
        <v>#REF!</v>
      </c>
      <c r="AC232" s="11" t="e">
        <f>#REF!</f>
        <v>#REF!</v>
      </c>
      <c r="AD232" s="11" t="e">
        <f>#REF!</f>
        <v>#REF!</v>
      </c>
      <c r="AE232" s="11" t="e">
        <f>#REF!</f>
        <v>#REF!</v>
      </c>
      <c r="AF232" s="11" t="e">
        <f t="shared" si="46"/>
        <v>#REF!</v>
      </c>
      <c r="AG232" s="11"/>
      <c r="AH232" s="11" t="e">
        <f>#REF!</f>
        <v>#REF!</v>
      </c>
      <c r="AI232" s="11" t="e">
        <f>#REF!</f>
        <v>#REF!</v>
      </c>
      <c r="AJ232" s="11">
        <v>446</v>
      </c>
      <c r="AK232" s="11" t="e">
        <f t="shared" si="50"/>
        <v>#REF!</v>
      </c>
      <c r="AL232" s="27" t="e">
        <f t="shared" si="44"/>
        <v>#REF!</v>
      </c>
    </row>
    <row r="233" spans="1:40" x14ac:dyDescent="0.2">
      <c r="A233" s="5" t="s">
        <v>403</v>
      </c>
      <c r="B233" s="5" t="s">
        <v>404</v>
      </c>
      <c r="C233" s="11">
        <f>COCC!E218</f>
        <v>0</v>
      </c>
      <c r="D233" s="11">
        <f>PHM!E218</f>
        <v>0</v>
      </c>
      <c r="E233" s="11"/>
      <c r="F233" s="11" t="e">
        <f>#REF!</f>
        <v>#REF!</v>
      </c>
      <c r="G233" s="11" t="e">
        <f>#REF!</f>
        <v>#REF!</v>
      </c>
      <c r="H233" s="11" t="e">
        <f>#REF!</f>
        <v>#REF!</v>
      </c>
      <c r="I233" s="11" t="e">
        <f>#REF!</f>
        <v>#REF!</v>
      </c>
      <c r="J233" s="11" t="e">
        <f>#REF!</f>
        <v>#REF!</v>
      </c>
      <c r="K233" s="11" t="e">
        <f>#REF!</f>
        <v>#REF!</v>
      </c>
      <c r="L233" s="11" t="e">
        <f>#REF!</f>
        <v>#REF!</v>
      </c>
      <c r="M233" s="11"/>
      <c r="N233" s="11" t="e">
        <f t="shared" ref="N233:N248" si="58">SUM(F233:L233)</f>
        <v>#REF!</v>
      </c>
      <c r="O233" s="11" t="e">
        <f>#REF!</f>
        <v>#REF!</v>
      </c>
      <c r="P233" s="11" t="e">
        <f>#REF!</f>
        <v>#REF!</v>
      </c>
      <c r="Q233" s="11" t="e">
        <f>#REF!</f>
        <v>#REF!</v>
      </c>
      <c r="R233" s="11" t="e">
        <f>#REF!</f>
        <v>#REF!</v>
      </c>
      <c r="S233" s="11" t="e">
        <f t="shared" si="49"/>
        <v>#REF!</v>
      </c>
      <c r="T233" s="11"/>
      <c r="U233" s="11" t="e">
        <f>#REF!</f>
        <v>#REF!</v>
      </c>
      <c r="V233" s="11" t="e">
        <f>#REF!</f>
        <v>#REF!</v>
      </c>
      <c r="W233" s="11">
        <v>0</v>
      </c>
      <c r="X233" s="11" t="e">
        <f>#REF!</f>
        <v>#REF!</v>
      </c>
      <c r="Y233" s="11"/>
      <c r="Z233" s="11" t="e">
        <f t="shared" si="45"/>
        <v>#REF!</v>
      </c>
      <c r="AA233" s="11"/>
      <c r="AB233" s="11" t="e">
        <f>#REF!</f>
        <v>#REF!</v>
      </c>
      <c r="AC233" s="11" t="e">
        <f>#REF!</f>
        <v>#REF!</v>
      </c>
      <c r="AD233" s="11" t="e">
        <f>#REF!</f>
        <v>#REF!</v>
      </c>
      <c r="AE233" s="11" t="e">
        <f>#REF!</f>
        <v>#REF!</v>
      </c>
      <c r="AF233" s="11" t="e">
        <f t="shared" si="46"/>
        <v>#REF!</v>
      </c>
      <c r="AG233" s="11"/>
      <c r="AH233" s="11" t="e">
        <f>#REF!</f>
        <v>#REF!</v>
      </c>
      <c r="AI233" s="11" t="e">
        <f>#REF!</f>
        <v>#REF!</v>
      </c>
      <c r="AJ233" s="11">
        <v>12759</v>
      </c>
      <c r="AK233" s="11" t="e">
        <f t="shared" si="50"/>
        <v>#REF!</v>
      </c>
      <c r="AL233" s="27" t="e">
        <f t="shared" si="44"/>
        <v>#REF!</v>
      </c>
    </row>
    <row r="234" spans="1:40" x14ac:dyDescent="0.2">
      <c r="A234" s="5" t="s">
        <v>405</v>
      </c>
      <c r="B234" s="5" t="s">
        <v>406</v>
      </c>
      <c r="C234" s="11">
        <f>COCC!E219</f>
        <v>0</v>
      </c>
      <c r="D234" s="11">
        <f>PHM!E219</f>
        <v>0</v>
      </c>
      <c r="E234" s="11"/>
      <c r="F234" s="11" t="e">
        <f>#REF!</f>
        <v>#REF!</v>
      </c>
      <c r="G234" s="11" t="e">
        <f>#REF!</f>
        <v>#REF!</v>
      </c>
      <c r="H234" s="11" t="e">
        <f>#REF!</f>
        <v>#REF!</v>
      </c>
      <c r="I234" s="11" t="e">
        <f>#REF!</f>
        <v>#REF!</v>
      </c>
      <c r="J234" s="11" t="e">
        <f>#REF!</f>
        <v>#REF!</v>
      </c>
      <c r="K234" s="11" t="e">
        <f>#REF!</f>
        <v>#REF!</v>
      </c>
      <c r="L234" s="11" t="e">
        <f>#REF!</f>
        <v>#REF!</v>
      </c>
      <c r="M234" s="11"/>
      <c r="N234" s="11" t="e">
        <f t="shared" si="58"/>
        <v>#REF!</v>
      </c>
      <c r="O234" s="11" t="e">
        <f>#REF!</f>
        <v>#REF!</v>
      </c>
      <c r="P234" s="11" t="e">
        <f>#REF!</f>
        <v>#REF!</v>
      </c>
      <c r="Q234" s="11" t="e">
        <f>#REF!</f>
        <v>#REF!</v>
      </c>
      <c r="R234" s="11" t="e">
        <f>#REF!</f>
        <v>#REF!</v>
      </c>
      <c r="S234" s="11" t="e">
        <f t="shared" si="49"/>
        <v>#REF!</v>
      </c>
      <c r="T234" s="11"/>
      <c r="U234" s="11" t="e">
        <f>#REF!</f>
        <v>#REF!</v>
      </c>
      <c r="V234" s="11" t="e">
        <f>#REF!</f>
        <v>#REF!</v>
      </c>
      <c r="W234" s="11">
        <v>0</v>
      </c>
      <c r="X234" s="11" t="e">
        <f>#REF!</f>
        <v>#REF!</v>
      </c>
      <c r="Y234" s="11"/>
      <c r="Z234" s="11" t="e">
        <f t="shared" si="45"/>
        <v>#REF!</v>
      </c>
      <c r="AA234" s="11"/>
      <c r="AB234" s="11" t="e">
        <f>#REF!</f>
        <v>#REF!</v>
      </c>
      <c r="AC234" s="11" t="e">
        <f>#REF!</f>
        <v>#REF!</v>
      </c>
      <c r="AD234" s="11" t="e">
        <f>#REF!</f>
        <v>#REF!</v>
      </c>
      <c r="AE234" s="11" t="e">
        <f>#REF!</f>
        <v>#REF!</v>
      </c>
      <c r="AF234" s="11" t="e">
        <f t="shared" si="46"/>
        <v>#REF!</v>
      </c>
      <c r="AG234" s="11"/>
      <c r="AH234" s="11" t="e">
        <f>#REF!</f>
        <v>#REF!</v>
      </c>
      <c r="AI234" s="11" t="e">
        <f>#REF!</f>
        <v>#REF!</v>
      </c>
      <c r="AJ234" s="11">
        <v>9129</v>
      </c>
      <c r="AK234" s="11" t="e">
        <f t="shared" si="50"/>
        <v>#REF!</v>
      </c>
      <c r="AL234" s="27" t="e">
        <f t="shared" si="44"/>
        <v>#REF!</v>
      </c>
    </row>
    <row r="235" spans="1:40" x14ac:dyDescent="0.2">
      <c r="A235" s="5" t="s">
        <v>407</v>
      </c>
      <c r="B235" s="5" t="s">
        <v>408</v>
      </c>
      <c r="C235" s="11">
        <f>COCC!E220</f>
        <v>0</v>
      </c>
      <c r="D235" s="11">
        <f>PHM!E220</f>
        <v>0</v>
      </c>
      <c r="E235" s="11"/>
      <c r="F235" s="11" t="e">
        <f>#REF!</f>
        <v>#REF!</v>
      </c>
      <c r="G235" s="11" t="e">
        <f>#REF!</f>
        <v>#REF!</v>
      </c>
      <c r="H235" s="11" t="e">
        <f>#REF!</f>
        <v>#REF!</v>
      </c>
      <c r="I235" s="11" t="e">
        <f>#REF!</f>
        <v>#REF!</v>
      </c>
      <c r="J235" s="11" t="e">
        <f>#REF!</f>
        <v>#REF!</v>
      </c>
      <c r="K235" s="11" t="e">
        <f>#REF!</f>
        <v>#REF!</v>
      </c>
      <c r="L235" s="11" t="e">
        <f>#REF!</f>
        <v>#REF!</v>
      </c>
      <c r="M235" s="11"/>
      <c r="N235" s="11" t="e">
        <f t="shared" si="58"/>
        <v>#REF!</v>
      </c>
      <c r="O235" s="11" t="e">
        <f>#REF!</f>
        <v>#REF!</v>
      </c>
      <c r="P235" s="11" t="e">
        <f>#REF!</f>
        <v>#REF!</v>
      </c>
      <c r="Q235" s="11" t="e">
        <f>#REF!</f>
        <v>#REF!</v>
      </c>
      <c r="R235" s="11" t="e">
        <f>#REF!</f>
        <v>#REF!</v>
      </c>
      <c r="S235" s="11" t="e">
        <f t="shared" si="49"/>
        <v>#REF!</v>
      </c>
      <c r="T235" s="11"/>
      <c r="U235" s="11" t="e">
        <f>#REF!</f>
        <v>#REF!</v>
      </c>
      <c r="V235" s="11" t="e">
        <f>#REF!</f>
        <v>#REF!</v>
      </c>
      <c r="W235" s="11">
        <v>0</v>
      </c>
      <c r="X235" s="11" t="e">
        <f>#REF!</f>
        <v>#REF!</v>
      </c>
      <c r="Y235" s="11"/>
      <c r="Z235" s="11" t="e">
        <f t="shared" si="45"/>
        <v>#REF!</v>
      </c>
      <c r="AA235" s="11"/>
      <c r="AB235" s="11" t="e">
        <f>#REF!</f>
        <v>#REF!</v>
      </c>
      <c r="AC235" s="11" t="e">
        <f>#REF!</f>
        <v>#REF!</v>
      </c>
      <c r="AD235" s="11" t="e">
        <f>#REF!</f>
        <v>#REF!</v>
      </c>
      <c r="AE235" s="11" t="e">
        <f>#REF!</f>
        <v>#REF!</v>
      </c>
      <c r="AF235" s="11" t="e">
        <f t="shared" si="46"/>
        <v>#REF!</v>
      </c>
      <c r="AG235" s="11"/>
      <c r="AH235" s="11" t="e">
        <f>#REF!</f>
        <v>#REF!</v>
      </c>
      <c r="AI235" s="11" t="e">
        <f>#REF!</f>
        <v>#REF!</v>
      </c>
      <c r="AJ235" s="11">
        <v>11830</v>
      </c>
      <c r="AK235" s="11" t="e">
        <f t="shared" si="50"/>
        <v>#REF!</v>
      </c>
      <c r="AL235" s="27" t="e">
        <f t="shared" si="44"/>
        <v>#REF!</v>
      </c>
    </row>
    <row r="236" spans="1:40" x14ac:dyDescent="0.2">
      <c r="A236" s="5" t="s">
        <v>409</v>
      </c>
      <c r="B236" s="5" t="s">
        <v>410</v>
      </c>
      <c r="C236" s="11">
        <f>COCC!E221</f>
        <v>0</v>
      </c>
      <c r="D236" s="11">
        <f>PHM!E221</f>
        <v>0</v>
      </c>
      <c r="E236" s="11"/>
      <c r="F236" s="11" t="e">
        <f>#REF!</f>
        <v>#REF!</v>
      </c>
      <c r="G236" s="11" t="e">
        <f>#REF!</f>
        <v>#REF!</v>
      </c>
      <c r="H236" s="11" t="e">
        <f>#REF!</f>
        <v>#REF!</v>
      </c>
      <c r="I236" s="11" t="e">
        <f>#REF!</f>
        <v>#REF!</v>
      </c>
      <c r="J236" s="11" t="e">
        <f>#REF!</f>
        <v>#REF!</v>
      </c>
      <c r="K236" s="11" t="e">
        <f>#REF!</f>
        <v>#REF!</v>
      </c>
      <c r="L236" s="11" t="e">
        <f>#REF!</f>
        <v>#REF!</v>
      </c>
      <c r="M236" s="11"/>
      <c r="N236" s="11" t="e">
        <f t="shared" si="58"/>
        <v>#REF!</v>
      </c>
      <c r="O236" s="11" t="e">
        <f>#REF!</f>
        <v>#REF!</v>
      </c>
      <c r="P236" s="11" t="e">
        <f>#REF!</f>
        <v>#REF!</v>
      </c>
      <c r="Q236" s="11" t="e">
        <f>#REF!</f>
        <v>#REF!</v>
      </c>
      <c r="R236" s="11" t="e">
        <f>#REF!</f>
        <v>#REF!</v>
      </c>
      <c r="S236" s="11" t="e">
        <f t="shared" si="49"/>
        <v>#REF!</v>
      </c>
      <c r="T236" s="11"/>
      <c r="U236" s="11" t="e">
        <f>#REF!</f>
        <v>#REF!</v>
      </c>
      <c r="V236" s="11" t="e">
        <f>#REF!</f>
        <v>#REF!</v>
      </c>
      <c r="W236" s="11">
        <v>0</v>
      </c>
      <c r="X236" s="11" t="e">
        <f>#REF!</f>
        <v>#REF!</v>
      </c>
      <c r="Y236" s="11"/>
      <c r="Z236" s="11" t="e">
        <f t="shared" si="45"/>
        <v>#REF!</v>
      </c>
      <c r="AA236" s="11"/>
      <c r="AB236" s="11" t="e">
        <f>#REF!</f>
        <v>#REF!</v>
      </c>
      <c r="AC236" s="11" t="e">
        <f>#REF!</f>
        <v>#REF!</v>
      </c>
      <c r="AD236" s="11" t="e">
        <f>#REF!</f>
        <v>#REF!</v>
      </c>
      <c r="AE236" s="11" t="e">
        <f>#REF!</f>
        <v>#REF!</v>
      </c>
      <c r="AF236" s="11" t="e">
        <f t="shared" si="46"/>
        <v>#REF!</v>
      </c>
      <c r="AG236" s="11"/>
      <c r="AH236" s="11" t="e">
        <f>#REF!</f>
        <v>#REF!</v>
      </c>
      <c r="AI236" s="11" t="e">
        <f>#REF!</f>
        <v>#REF!</v>
      </c>
      <c r="AJ236" s="11">
        <v>150</v>
      </c>
      <c r="AK236" s="11" t="e">
        <f t="shared" si="50"/>
        <v>#REF!</v>
      </c>
      <c r="AL236" s="27" t="e">
        <f t="shared" si="44"/>
        <v>#REF!</v>
      </c>
    </row>
    <row r="237" spans="1:40" x14ac:dyDescent="0.2">
      <c r="A237" s="5" t="s">
        <v>411</v>
      </c>
      <c r="B237" s="5" t="s">
        <v>412</v>
      </c>
      <c r="C237" s="11">
        <f>COCC!E222</f>
        <v>0</v>
      </c>
      <c r="D237" s="11">
        <f>PHM!E222</f>
        <v>0</v>
      </c>
      <c r="E237" s="11"/>
      <c r="F237" s="11" t="e">
        <f>#REF!</f>
        <v>#REF!</v>
      </c>
      <c r="G237" s="11" t="e">
        <f>#REF!</f>
        <v>#REF!</v>
      </c>
      <c r="H237" s="11" t="e">
        <f>#REF!</f>
        <v>#REF!</v>
      </c>
      <c r="I237" s="11" t="e">
        <f>#REF!</f>
        <v>#REF!</v>
      </c>
      <c r="J237" s="11" t="e">
        <f>#REF!</f>
        <v>#REF!</v>
      </c>
      <c r="K237" s="11" t="e">
        <f>#REF!</f>
        <v>#REF!</v>
      </c>
      <c r="L237" s="11" t="e">
        <f>#REF!</f>
        <v>#REF!</v>
      </c>
      <c r="M237" s="11"/>
      <c r="N237" s="11" t="e">
        <f t="shared" si="58"/>
        <v>#REF!</v>
      </c>
      <c r="O237" s="11" t="e">
        <f>#REF!</f>
        <v>#REF!</v>
      </c>
      <c r="P237" s="11" t="e">
        <f>#REF!</f>
        <v>#REF!</v>
      </c>
      <c r="Q237" s="11" t="e">
        <f>#REF!</f>
        <v>#REF!</v>
      </c>
      <c r="R237" s="11" t="e">
        <f>#REF!</f>
        <v>#REF!</v>
      </c>
      <c r="S237" s="11" t="e">
        <f t="shared" si="49"/>
        <v>#REF!</v>
      </c>
      <c r="T237" s="11"/>
      <c r="U237" s="11" t="e">
        <f>#REF!</f>
        <v>#REF!</v>
      </c>
      <c r="V237" s="11" t="e">
        <f>#REF!</f>
        <v>#REF!</v>
      </c>
      <c r="W237" s="11">
        <v>0</v>
      </c>
      <c r="X237" s="11" t="e">
        <f>#REF!</f>
        <v>#REF!</v>
      </c>
      <c r="Y237" s="11">
        <v>6656</v>
      </c>
      <c r="Z237" s="11" t="e">
        <f t="shared" si="45"/>
        <v>#REF!</v>
      </c>
      <c r="AA237" s="11"/>
      <c r="AB237" s="11" t="e">
        <f>#REF!</f>
        <v>#REF!</v>
      </c>
      <c r="AC237" s="11" t="e">
        <f>#REF!</f>
        <v>#REF!</v>
      </c>
      <c r="AD237" s="11" t="e">
        <f>#REF!</f>
        <v>#REF!</v>
      </c>
      <c r="AE237" s="11" t="e">
        <f>#REF!</f>
        <v>#REF!</v>
      </c>
      <c r="AF237" s="11" t="e">
        <f t="shared" si="46"/>
        <v>#REF!</v>
      </c>
      <c r="AG237" s="11"/>
      <c r="AH237" s="11" t="e">
        <f>#REF!</f>
        <v>#REF!</v>
      </c>
      <c r="AI237" s="11" t="e">
        <f>#REF!</f>
        <v>#REF!</v>
      </c>
      <c r="AJ237" s="11">
        <v>3323</v>
      </c>
      <c r="AK237" s="11" t="e">
        <f t="shared" si="50"/>
        <v>#REF!</v>
      </c>
      <c r="AL237" s="27" t="e">
        <f t="shared" si="44"/>
        <v>#REF!</v>
      </c>
    </row>
    <row r="238" spans="1:40" x14ac:dyDescent="0.2">
      <c r="A238" s="5" t="s">
        <v>413</v>
      </c>
      <c r="B238" s="5" t="s">
        <v>414</v>
      </c>
      <c r="C238" s="11">
        <f>COCC!E223</f>
        <v>0</v>
      </c>
      <c r="D238" s="11">
        <f>PHM!E223</f>
        <v>0</v>
      </c>
      <c r="E238" s="11"/>
      <c r="F238" s="11" t="e">
        <f>#REF!</f>
        <v>#REF!</v>
      </c>
      <c r="G238" s="11" t="e">
        <f>#REF!</f>
        <v>#REF!</v>
      </c>
      <c r="H238" s="11" t="e">
        <f>#REF!</f>
        <v>#REF!</v>
      </c>
      <c r="I238" s="11" t="e">
        <f>#REF!</f>
        <v>#REF!</v>
      </c>
      <c r="J238" s="11" t="e">
        <f>#REF!</f>
        <v>#REF!</v>
      </c>
      <c r="K238" s="11" t="e">
        <f>#REF!</f>
        <v>#REF!</v>
      </c>
      <c r="L238" s="11" t="e">
        <f>#REF!</f>
        <v>#REF!</v>
      </c>
      <c r="M238" s="11"/>
      <c r="N238" s="11" t="e">
        <f t="shared" si="58"/>
        <v>#REF!</v>
      </c>
      <c r="O238" s="11" t="e">
        <f>#REF!</f>
        <v>#REF!</v>
      </c>
      <c r="P238" s="11" t="e">
        <f>#REF!</f>
        <v>#REF!</v>
      </c>
      <c r="Q238" s="11" t="e">
        <f>#REF!</f>
        <v>#REF!</v>
      </c>
      <c r="R238" s="11" t="e">
        <f>#REF!</f>
        <v>#REF!</v>
      </c>
      <c r="S238" s="11" t="e">
        <f t="shared" si="49"/>
        <v>#REF!</v>
      </c>
      <c r="T238" s="11"/>
      <c r="U238" s="11" t="e">
        <f>#REF!</f>
        <v>#REF!</v>
      </c>
      <c r="V238" s="11" t="e">
        <f>#REF!</f>
        <v>#REF!</v>
      </c>
      <c r="W238" s="11">
        <v>0</v>
      </c>
      <c r="X238" s="11" t="e">
        <f>#REF!</f>
        <v>#REF!</v>
      </c>
      <c r="Y238" s="11">
        <v>2724</v>
      </c>
      <c r="Z238" s="11" t="e">
        <f t="shared" si="45"/>
        <v>#REF!</v>
      </c>
      <c r="AA238" s="11"/>
      <c r="AB238" s="11" t="e">
        <f>#REF!</f>
        <v>#REF!</v>
      </c>
      <c r="AC238" s="11" t="e">
        <f>#REF!</f>
        <v>#REF!</v>
      </c>
      <c r="AD238" s="11" t="e">
        <f>#REF!</f>
        <v>#REF!</v>
      </c>
      <c r="AE238" s="11" t="e">
        <f>#REF!</f>
        <v>#REF!</v>
      </c>
      <c r="AF238" s="11" t="e">
        <f t="shared" si="46"/>
        <v>#REF!</v>
      </c>
      <c r="AG238" s="11"/>
      <c r="AH238" s="11" t="e">
        <f>#REF!</f>
        <v>#REF!</v>
      </c>
      <c r="AI238" s="11" t="e">
        <f>#REF!</f>
        <v>#REF!</v>
      </c>
      <c r="AJ238" s="11">
        <v>4739</v>
      </c>
      <c r="AK238" s="11" t="e">
        <f t="shared" si="50"/>
        <v>#REF!</v>
      </c>
      <c r="AL238" s="27" t="e">
        <f t="shared" si="44"/>
        <v>#REF!</v>
      </c>
    </row>
    <row r="239" spans="1:40" x14ac:dyDescent="0.2">
      <c r="A239" s="5" t="s">
        <v>415</v>
      </c>
      <c r="B239" s="5" t="s">
        <v>416</v>
      </c>
      <c r="C239" s="11">
        <f>COCC!E224</f>
        <v>0</v>
      </c>
      <c r="D239" s="11">
        <f>PHM!E224</f>
        <v>0</v>
      </c>
      <c r="E239" s="11"/>
      <c r="F239" s="11" t="e">
        <f>#REF!</f>
        <v>#REF!</v>
      </c>
      <c r="G239" s="11" t="e">
        <f>#REF!</f>
        <v>#REF!</v>
      </c>
      <c r="H239" s="11" t="e">
        <f>#REF!</f>
        <v>#REF!</v>
      </c>
      <c r="I239" s="11" t="e">
        <f>#REF!</f>
        <v>#REF!</v>
      </c>
      <c r="J239" s="11" t="e">
        <f>#REF!</f>
        <v>#REF!</v>
      </c>
      <c r="K239" s="11" t="e">
        <f>#REF!</f>
        <v>#REF!</v>
      </c>
      <c r="L239" s="11" t="e">
        <f>#REF!</f>
        <v>#REF!</v>
      </c>
      <c r="M239" s="11"/>
      <c r="N239" s="11" t="e">
        <f t="shared" si="58"/>
        <v>#REF!</v>
      </c>
      <c r="O239" s="11" t="e">
        <f>#REF!</f>
        <v>#REF!</v>
      </c>
      <c r="P239" s="11" t="e">
        <f>#REF!</f>
        <v>#REF!</v>
      </c>
      <c r="Q239" s="11" t="e">
        <f>#REF!</f>
        <v>#REF!</v>
      </c>
      <c r="R239" s="11" t="e">
        <f>#REF!</f>
        <v>#REF!</v>
      </c>
      <c r="S239" s="11" t="e">
        <f t="shared" si="49"/>
        <v>#REF!</v>
      </c>
      <c r="T239" s="11"/>
      <c r="U239" s="11" t="e">
        <f>#REF!</f>
        <v>#REF!</v>
      </c>
      <c r="V239" s="11" t="e">
        <f>#REF!</f>
        <v>#REF!</v>
      </c>
      <c r="W239" s="11">
        <v>0</v>
      </c>
      <c r="X239" s="11" t="e">
        <f>#REF!</f>
        <v>#REF!</v>
      </c>
      <c r="Y239" s="11"/>
      <c r="Z239" s="11" t="e">
        <f t="shared" si="45"/>
        <v>#REF!</v>
      </c>
      <c r="AA239" s="11"/>
      <c r="AB239" s="11" t="e">
        <f>#REF!</f>
        <v>#REF!</v>
      </c>
      <c r="AC239" s="11" t="e">
        <f>#REF!</f>
        <v>#REF!</v>
      </c>
      <c r="AD239" s="11" t="e">
        <f>#REF!</f>
        <v>#REF!</v>
      </c>
      <c r="AE239" s="11" t="e">
        <f>#REF!</f>
        <v>#REF!</v>
      </c>
      <c r="AF239" s="11" t="e">
        <f t="shared" si="46"/>
        <v>#REF!</v>
      </c>
      <c r="AG239" s="11"/>
      <c r="AH239" s="11" t="e">
        <f>#REF!</f>
        <v>#REF!</v>
      </c>
      <c r="AI239" s="11" t="e">
        <f>#REF!</f>
        <v>#REF!</v>
      </c>
      <c r="AJ239" s="11">
        <v>25193</v>
      </c>
      <c r="AK239" s="11" t="e">
        <f t="shared" si="50"/>
        <v>#REF!</v>
      </c>
      <c r="AL239" s="27" t="e">
        <f t="shared" si="44"/>
        <v>#REF!</v>
      </c>
    </row>
    <row r="240" spans="1:40" x14ac:dyDescent="0.2">
      <c r="A240" s="5" t="s">
        <v>417</v>
      </c>
      <c r="B240" s="5" t="s">
        <v>418</v>
      </c>
      <c r="C240" s="11">
        <f>COCC!E225</f>
        <v>0</v>
      </c>
      <c r="D240" s="11">
        <f>PHM!E225</f>
        <v>0</v>
      </c>
      <c r="E240" s="11"/>
      <c r="F240" s="11" t="e">
        <f>#REF!</f>
        <v>#REF!</v>
      </c>
      <c r="G240" s="11" t="e">
        <f>#REF!</f>
        <v>#REF!</v>
      </c>
      <c r="H240" s="11" t="e">
        <f>#REF!</f>
        <v>#REF!</v>
      </c>
      <c r="I240" s="11" t="e">
        <f>#REF!</f>
        <v>#REF!</v>
      </c>
      <c r="J240" s="11" t="e">
        <f>#REF!</f>
        <v>#REF!</v>
      </c>
      <c r="K240" s="11" t="e">
        <f>#REF!</f>
        <v>#REF!</v>
      </c>
      <c r="L240" s="11" t="e">
        <f>#REF!</f>
        <v>#REF!</v>
      </c>
      <c r="M240" s="11"/>
      <c r="N240" s="11" t="e">
        <f t="shared" si="58"/>
        <v>#REF!</v>
      </c>
      <c r="O240" s="11" t="e">
        <f>#REF!</f>
        <v>#REF!</v>
      </c>
      <c r="P240" s="11" t="e">
        <f>#REF!</f>
        <v>#REF!</v>
      </c>
      <c r="Q240" s="11" t="e">
        <f>#REF!</f>
        <v>#REF!</v>
      </c>
      <c r="R240" s="11" t="e">
        <f>#REF!</f>
        <v>#REF!</v>
      </c>
      <c r="S240" s="11" t="e">
        <f t="shared" si="49"/>
        <v>#REF!</v>
      </c>
      <c r="T240" s="11"/>
      <c r="U240" s="11" t="e">
        <f>#REF!</f>
        <v>#REF!</v>
      </c>
      <c r="V240" s="11" t="e">
        <f>#REF!</f>
        <v>#REF!</v>
      </c>
      <c r="W240" s="11">
        <v>0</v>
      </c>
      <c r="X240" s="11" t="e">
        <f>#REF!</f>
        <v>#REF!</v>
      </c>
      <c r="Y240" s="11"/>
      <c r="Z240" s="11" t="e">
        <f t="shared" si="45"/>
        <v>#REF!</v>
      </c>
      <c r="AA240" s="11"/>
      <c r="AB240" s="11" t="e">
        <f>#REF!</f>
        <v>#REF!</v>
      </c>
      <c r="AC240" s="11" t="e">
        <f>#REF!</f>
        <v>#REF!</v>
      </c>
      <c r="AD240" s="11" t="e">
        <f>#REF!</f>
        <v>#REF!</v>
      </c>
      <c r="AE240" s="11" t="e">
        <f>#REF!</f>
        <v>#REF!</v>
      </c>
      <c r="AF240" s="11" t="e">
        <f t="shared" si="46"/>
        <v>#REF!</v>
      </c>
      <c r="AG240" s="11"/>
      <c r="AH240" s="11" t="e">
        <f>#REF!</f>
        <v>#REF!</v>
      </c>
      <c r="AI240" s="11" t="e">
        <f>#REF!</f>
        <v>#REF!</v>
      </c>
      <c r="AJ240" s="11">
        <v>33</v>
      </c>
      <c r="AK240" s="11" t="e">
        <f t="shared" si="50"/>
        <v>#REF!</v>
      </c>
      <c r="AL240" s="27" t="e">
        <f t="shared" si="44"/>
        <v>#REF!</v>
      </c>
    </row>
    <row r="241" spans="1:40" x14ac:dyDescent="0.2">
      <c r="A241" s="5" t="s">
        <v>419</v>
      </c>
      <c r="B241" s="5" t="s">
        <v>420</v>
      </c>
      <c r="C241" s="11">
        <f>COCC!E226</f>
        <v>0</v>
      </c>
      <c r="D241" s="11">
        <f>PHM!E226</f>
        <v>0</v>
      </c>
      <c r="E241" s="11"/>
      <c r="F241" s="11" t="e">
        <f>#REF!</f>
        <v>#REF!</v>
      </c>
      <c r="G241" s="11" t="e">
        <f>#REF!</f>
        <v>#REF!</v>
      </c>
      <c r="H241" s="11" t="e">
        <f>#REF!</f>
        <v>#REF!</v>
      </c>
      <c r="I241" s="11" t="e">
        <f>#REF!</f>
        <v>#REF!</v>
      </c>
      <c r="J241" s="11" t="e">
        <f>#REF!</f>
        <v>#REF!</v>
      </c>
      <c r="K241" s="11" t="e">
        <f>#REF!</f>
        <v>#REF!</v>
      </c>
      <c r="L241" s="11" t="e">
        <f>#REF!</f>
        <v>#REF!</v>
      </c>
      <c r="M241" s="11"/>
      <c r="N241" s="11" t="e">
        <f t="shared" si="58"/>
        <v>#REF!</v>
      </c>
      <c r="O241" s="11" t="e">
        <f>#REF!</f>
        <v>#REF!</v>
      </c>
      <c r="P241" s="11" t="e">
        <f>#REF!</f>
        <v>#REF!</v>
      </c>
      <c r="Q241" s="11" t="e">
        <f>#REF!</f>
        <v>#REF!</v>
      </c>
      <c r="R241" s="11" t="e">
        <f>#REF!</f>
        <v>#REF!</v>
      </c>
      <c r="S241" s="11" t="e">
        <f t="shared" si="49"/>
        <v>#REF!</v>
      </c>
      <c r="T241" s="11"/>
      <c r="U241" s="11" t="e">
        <f>#REF!</f>
        <v>#REF!</v>
      </c>
      <c r="V241" s="11" t="e">
        <f>#REF!</f>
        <v>#REF!</v>
      </c>
      <c r="W241" s="11">
        <v>0</v>
      </c>
      <c r="X241" s="11" t="e">
        <f>#REF!</f>
        <v>#REF!</v>
      </c>
      <c r="Y241" s="11"/>
      <c r="Z241" s="11" t="e">
        <f t="shared" si="45"/>
        <v>#REF!</v>
      </c>
      <c r="AA241" s="11"/>
      <c r="AB241" s="11" t="e">
        <f>#REF!</f>
        <v>#REF!</v>
      </c>
      <c r="AC241" s="11" t="e">
        <f>#REF!</f>
        <v>#REF!</v>
      </c>
      <c r="AD241" s="11" t="e">
        <f>#REF!</f>
        <v>#REF!</v>
      </c>
      <c r="AE241" s="11" t="e">
        <f>#REF!</f>
        <v>#REF!</v>
      </c>
      <c r="AF241" s="11" t="e">
        <f t="shared" si="46"/>
        <v>#REF!</v>
      </c>
      <c r="AG241" s="11"/>
      <c r="AH241" s="11" t="e">
        <f>#REF!</f>
        <v>#REF!</v>
      </c>
      <c r="AI241" s="11" t="e">
        <f>#REF!</f>
        <v>#REF!</v>
      </c>
      <c r="AJ241" s="11">
        <v>16303</v>
      </c>
      <c r="AK241" s="11" t="e">
        <f t="shared" si="50"/>
        <v>#REF!</v>
      </c>
      <c r="AL241" s="27" t="e">
        <f t="shared" si="44"/>
        <v>#REF!</v>
      </c>
    </row>
    <row r="242" spans="1:40" x14ac:dyDescent="0.2">
      <c r="A242" s="5" t="s">
        <v>421</v>
      </c>
      <c r="B242" s="5" t="s">
        <v>422</v>
      </c>
      <c r="C242" s="11">
        <f>COCC!E227</f>
        <v>0</v>
      </c>
      <c r="D242" s="11">
        <f>PHM!E227</f>
        <v>0</v>
      </c>
      <c r="E242" s="11"/>
      <c r="F242" s="11" t="e">
        <f>#REF!</f>
        <v>#REF!</v>
      </c>
      <c r="G242" s="11" t="e">
        <f>#REF!</f>
        <v>#REF!</v>
      </c>
      <c r="H242" s="11" t="e">
        <f>#REF!</f>
        <v>#REF!</v>
      </c>
      <c r="I242" s="11" t="e">
        <f>#REF!</f>
        <v>#REF!</v>
      </c>
      <c r="J242" s="11" t="e">
        <f>#REF!</f>
        <v>#REF!</v>
      </c>
      <c r="K242" s="11" t="e">
        <f>#REF!</f>
        <v>#REF!</v>
      </c>
      <c r="L242" s="11" t="e">
        <f>#REF!</f>
        <v>#REF!</v>
      </c>
      <c r="M242" s="11"/>
      <c r="N242" s="11" t="e">
        <f t="shared" si="58"/>
        <v>#REF!</v>
      </c>
      <c r="O242" s="11" t="e">
        <f>#REF!</f>
        <v>#REF!</v>
      </c>
      <c r="P242" s="11" t="e">
        <f>#REF!</f>
        <v>#REF!</v>
      </c>
      <c r="Q242" s="11" t="e">
        <f>#REF!</f>
        <v>#REF!</v>
      </c>
      <c r="R242" s="11" t="e">
        <f>#REF!</f>
        <v>#REF!</v>
      </c>
      <c r="S242" s="11" t="e">
        <f t="shared" si="49"/>
        <v>#REF!</v>
      </c>
      <c r="T242" s="11"/>
      <c r="U242" s="11" t="e">
        <f>#REF!</f>
        <v>#REF!</v>
      </c>
      <c r="V242" s="11" t="e">
        <f>#REF!</f>
        <v>#REF!</v>
      </c>
      <c r="W242" s="11">
        <v>0</v>
      </c>
      <c r="X242" s="11" t="e">
        <f>#REF!</f>
        <v>#REF!</v>
      </c>
      <c r="Y242" s="11"/>
      <c r="Z242" s="11" t="e">
        <f t="shared" si="45"/>
        <v>#REF!</v>
      </c>
      <c r="AA242" s="11"/>
      <c r="AB242" s="11" t="e">
        <f>#REF!</f>
        <v>#REF!</v>
      </c>
      <c r="AC242" s="11" t="e">
        <f>#REF!</f>
        <v>#REF!</v>
      </c>
      <c r="AD242" s="11" t="e">
        <f>#REF!</f>
        <v>#REF!</v>
      </c>
      <c r="AE242" s="11" t="e">
        <f>#REF!</f>
        <v>#REF!</v>
      </c>
      <c r="AF242" s="11" t="e">
        <f t="shared" si="46"/>
        <v>#REF!</v>
      </c>
      <c r="AG242" s="11"/>
      <c r="AH242" s="11" t="e">
        <f>#REF!</f>
        <v>#REF!</v>
      </c>
      <c r="AI242" s="11" t="e">
        <f>#REF!</f>
        <v>#REF!</v>
      </c>
      <c r="AJ242" s="11"/>
      <c r="AK242" s="11" t="e">
        <f t="shared" si="50"/>
        <v>#REF!</v>
      </c>
      <c r="AL242" s="27" t="e">
        <f t="shared" si="44"/>
        <v>#REF!</v>
      </c>
    </row>
    <row r="243" spans="1:40" x14ac:dyDescent="0.2">
      <c r="A243" s="5" t="s">
        <v>423</v>
      </c>
      <c r="B243" s="5" t="s">
        <v>424</v>
      </c>
      <c r="C243" s="11">
        <f>COCC!E228</f>
        <v>0</v>
      </c>
      <c r="D243" s="11">
        <f>PHM!E228</f>
        <v>0</v>
      </c>
      <c r="E243" s="11"/>
      <c r="F243" s="11" t="e">
        <f>#REF!</f>
        <v>#REF!</v>
      </c>
      <c r="G243" s="11" t="e">
        <f>#REF!</f>
        <v>#REF!</v>
      </c>
      <c r="H243" s="11" t="e">
        <f>#REF!</f>
        <v>#REF!</v>
      </c>
      <c r="I243" s="11" t="e">
        <f>#REF!</f>
        <v>#REF!</v>
      </c>
      <c r="J243" s="11" t="e">
        <f>#REF!</f>
        <v>#REF!</v>
      </c>
      <c r="K243" s="11" t="e">
        <f>#REF!</f>
        <v>#REF!</v>
      </c>
      <c r="L243" s="11" t="e">
        <f>#REF!</f>
        <v>#REF!</v>
      </c>
      <c r="M243" s="11"/>
      <c r="N243" s="11" t="e">
        <f t="shared" si="58"/>
        <v>#REF!</v>
      </c>
      <c r="O243" s="11" t="e">
        <f>#REF!</f>
        <v>#REF!</v>
      </c>
      <c r="P243" s="11" t="e">
        <f>#REF!</f>
        <v>#REF!</v>
      </c>
      <c r="Q243" s="11" t="e">
        <f>#REF!</f>
        <v>#REF!</v>
      </c>
      <c r="R243" s="11" t="e">
        <f>#REF!</f>
        <v>#REF!</v>
      </c>
      <c r="S243" s="11" t="e">
        <f t="shared" si="49"/>
        <v>#REF!</v>
      </c>
      <c r="T243" s="11"/>
      <c r="U243" s="11" t="e">
        <f>#REF!</f>
        <v>#REF!</v>
      </c>
      <c r="V243" s="11" t="e">
        <f>#REF!</f>
        <v>#REF!</v>
      </c>
      <c r="W243" s="11">
        <v>0</v>
      </c>
      <c r="X243" s="11" t="e">
        <f>#REF!</f>
        <v>#REF!</v>
      </c>
      <c r="Y243" s="11"/>
      <c r="Z243" s="11" t="e">
        <f t="shared" si="45"/>
        <v>#REF!</v>
      </c>
      <c r="AA243" s="11"/>
      <c r="AB243" s="11" t="e">
        <f>#REF!</f>
        <v>#REF!</v>
      </c>
      <c r="AC243" s="11" t="e">
        <f>#REF!</f>
        <v>#REF!</v>
      </c>
      <c r="AD243" s="11" t="e">
        <f>#REF!</f>
        <v>#REF!</v>
      </c>
      <c r="AE243" s="11" t="e">
        <f>#REF!</f>
        <v>#REF!</v>
      </c>
      <c r="AF243" s="11" t="e">
        <f t="shared" si="46"/>
        <v>#REF!</v>
      </c>
      <c r="AG243" s="11"/>
      <c r="AH243" s="11" t="e">
        <f>#REF!</f>
        <v>#REF!</v>
      </c>
      <c r="AI243" s="11" t="e">
        <f>#REF!</f>
        <v>#REF!</v>
      </c>
      <c r="AJ243" s="11">
        <v>1948</v>
      </c>
      <c r="AK243" s="11" t="e">
        <f t="shared" si="50"/>
        <v>#REF!</v>
      </c>
      <c r="AL243" s="27" t="e">
        <f t="shared" si="44"/>
        <v>#REF!</v>
      </c>
    </row>
    <row r="244" spans="1:40" x14ac:dyDescent="0.2">
      <c r="A244" s="5" t="s">
        <v>425</v>
      </c>
      <c r="B244" s="5" t="s">
        <v>426</v>
      </c>
      <c r="C244" s="11">
        <f>COCC!E229</f>
        <v>0</v>
      </c>
      <c r="D244" s="11">
        <f>PHM!E229</f>
        <v>0</v>
      </c>
      <c r="E244" s="11"/>
      <c r="F244" s="11" t="e">
        <f>#REF!</f>
        <v>#REF!</v>
      </c>
      <c r="G244" s="11" t="e">
        <f>#REF!</f>
        <v>#REF!</v>
      </c>
      <c r="H244" s="11" t="e">
        <f>#REF!</f>
        <v>#REF!</v>
      </c>
      <c r="I244" s="11" t="e">
        <f>#REF!</f>
        <v>#REF!</v>
      </c>
      <c r="J244" s="11" t="e">
        <f>#REF!</f>
        <v>#REF!</v>
      </c>
      <c r="K244" s="11" t="e">
        <f>#REF!</f>
        <v>#REF!</v>
      </c>
      <c r="L244" s="11" t="e">
        <f>#REF!</f>
        <v>#REF!</v>
      </c>
      <c r="M244" s="11"/>
      <c r="N244" s="11" t="e">
        <f t="shared" si="58"/>
        <v>#REF!</v>
      </c>
      <c r="O244" s="11" t="e">
        <f>#REF!</f>
        <v>#REF!</v>
      </c>
      <c r="P244" s="11" t="e">
        <f>#REF!</f>
        <v>#REF!</v>
      </c>
      <c r="Q244" s="11" t="e">
        <f>#REF!</f>
        <v>#REF!</v>
      </c>
      <c r="R244" s="11" t="e">
        <f>#REF!</f>
        <v>#REF!</v>
      </c>
      <c r="S244" s="11" t="e">
        <f t="shared" si="49"/>
        <v>#REF!</v>
      </c>
      <c r="T244" s="11"/>
      <c r="U244" s="11" t="e">
        <f>#REF!</f>
        <v>#REF!</v>
      </c>
      <c r="V244" s="11" t="e">
        <f>#REF!</f>
        <v>#REF!</v>
      </c>
      <c r="W244" s="11">
        <v>0</v>
      </c>
      <c r="X244" s="11" t="e">
        <f>#REF!</f>
        <v>#REF!</v>
      </c>
      <c r="Y244" s="11"/>
      <c r="Z244" s="11" t="e">
        <f t="shared" si="45"/>
        <v>#REF!</v>
      </c>
      <c r="AA244" s="11"/>
      <c r="AB244" s="11" t="e">
        <f>#REF!</f>
        <v>#REF!</v>
      </c>
      <c r="AC244" s="11" t="e">
        <f>#REF!</f>
        <v>#REF!</v>
      </c>
      <c r="AD244" s="11" t="e">
        <f>#REF!</f>
        <v>#REF!</v>
      </c>
      <c r="AE244" s="11" t="e">
        <f>#REF!</f>
        <v>#REF!</v>
      </c>
      <c r="AF244" s="11" t="e">
        <f t="shared" si="46"/>
        <v>#REF!</v>
      </c>
      <c r="AG244" s="11"/>
      <c r="AH244" s="11" t="e">
        <f>#REF!</f>
        <v>#REF!</v>
      </c>
      <c r="AI244" s="11" t="e">
        <f>#REF!</f>
        <v>#REF!</v>
      </c>
      <c r="AJ244" s="11">
        <v>686</v>
      </c>
      <c r="AK244" s="11" t="e">
        <f t="shared" si="50"/>
        <v>#REF!</v>
      </c>
      <c r="AL244" s="27" t="e">
        <f t="shared" si="44"/>
        <v>#REF!</v>
      </c>
    </row>
    <row r="245" spans="1:40" x14ac:dyDescent="0.2">
      <c r="A245" s="5" t="s">
        <v>427</v>
      </c>
      <c r="B245" s="5" t="s">
        <v>428</v>
      </c>
      <c r="C245" s="11">
        <f>COCC!E230</f>
        <v>0</v>
      </c>
      <c r="D245" s="11">
        <f>PHM!E230</f>
        <v>0</v>
      </c>
      <c r="E245" s="11"/>
      <c r="F245" s="11" t="e">
        <f>#REF!</f>
        <v>#REF!</v>
      </c>
      <c r="G245" s="11" t="e">
        <f>#REF!</f>
        <v>#REF!</v>
      </c>
      <c r="H245" s="11" t="e">
        <f>#REF!</f>
        <v>#REF!</v>
      </c>
      <c r="I245" s="11" t="e">
        <f>#REF!</f>
        <v>#REF!</v>
      </c>
      <c r="J245" s="11" t="e">
        <f>#REF!</f>
        <v>#REF!</v>
      </c>
      <c r="K245" s="11" t="e">
        <f>#REF!</f>
        <v>#REF!</v>
      </c>
      <c r="L245" s="11" t="e">
        <f>#REF!</f>
        <v>#REF!</v>
      </c>
      <c r="M245" s="11"/>
      <c r="N245" s="11" t="e">
        <f t="shared" si="58"/>
        <v>#REF!</v>
      </c>
      <c r="O245" s="11" t="e">
        <f>#REF!</f>
        <v>#REF!</v>
      </c>
      <c r="P245" s="11" t="e">
        <f>#REF!</f>
        <v>#REF!</v>
      </c>
      <c r="Q245" s="11" t="e">
        <f>#REF!</f>
        <v>#REF!</v>
      </c>
      <c r="R245" s="11" t="e">
        <f>#REF!</f>
        <v>#REF!</v>
      </c>
      <c r="S245" s="11" t="e">
        <f t="shared" si="49"/>
        <v>#REF!</v>
      </c>
      <c r="T245" s="11"/>
      <c r="U245" s="11" t="e">
        <f>#REF!</f>
        <v>#REF!</v>
      </c>
      <c r="V245" s="11" t="e">
        <f>#REF!</f>
        <v>#REF!</v>
      </c>
      <c r="W245" s="11">
        <v>0</v>
      </c>
      <c r="X245" s="11" t="e">
        <f>#REF!</f>
        <v>#REF!</v>
      </c>
      <c r="Y245" s="11"/>
      <c r="Z245" s="11" t="e">
        <f t="shared" si="45"/>
        <v>#REF!</v>
      </c>
      <c r="AA245" s="11"/>
      <c r="AB245" s="11" t="e">
        <f>#REF!</f>
        <v>#REF!</v>
      </c>
      <c r="AC245" s="11" t="e">
        <f>#REF!</f>
        <v>#REF!</v>
      </c>
      <c r="AD245" s="11" t="e">
        <f>#REF!</f>
        <v>#REF!</v>
      </c>
      <c r="AE245" s="11" t="e">
        <f>#REF!</f>
        <v>#REF!</v>
      </c>
      <c r="AF245" s="11" t="e">
        <f t="shared" si="46"/>
        <v>#REF!</v>
      </c>
      <c r="AG245" s="11"/>
      <c r="AH245" s="11" t="e">
        <f>#REF!</f>
        <v>#REF!</v>
      </c>
      <c r="AI245" s="11" t="e">
        <f>#REF!</f>
        <v>#REF!</v>
      </c>
      <c r="AJ245" s="11">
        <v>255</v>
      </c>
      <c r="AK245" s="11" t="e">
        <f t="shared" si="50"/>
        <v>#REF!</v>
      </c>
      <c r="AL245" s="27" t="e">
        <f t="shared" si="44"/>
        <v>#REF!</v>
      </c>
    </row>
    <row r="246" spans="1:40" x14ac:dyDescent="0.2">
      <c r="A246" s="5" t="s">
        <v>429</v>
      </c>
      <c r="B246" s="5" t="s">
        <v>430</v>
      </c>
      <c r="C246" s="11">
        <f>COCC!E231</f>
        <v>0</v>
      </c>
      <c r="D246" s="11">
        <f>PHM!E231</f>
        <v>0</v>
      </c>
      <c r="E246" s="11"/>
      <c r="F246" s="11" t="e">
        <f>#REF!</f>
        <v>#REF!</v>
      </c>
      <c r="G246" s="11" t="e">
        <f>#REF!</f>
        <v>#REF!</v>
      </c>
      <c r="H246" s="11" t="e">
        <f>#REF!</f>
        <v>#REF!</v>
      </c>
      <c r="I246" s="11" t="e">
        <f>#REF!</f>
        <v>#REF!</v>
      </c>
      <c r="J246" s="11" t="e">
        <f>#REF!</f>
        <v>#REF!</v>
      </c>
      <c r="K246" s="11" t="e">
        <f>#REF!</f>
        <v>#REF!</v>
      </c>
      <c r="L246" s="11" t="e">
        <f>#REF!</f>
        <v>#REF!</v>
      </c>
      <c r="M246" s="11"/>
      <c r="N246" s="11" t="e">
        <f t="shared" si="58"/>
        <v>#REF!</v>
      </c>
      <c r="O246" s="11" t="e">
        <f>#REF!</f>
        <v>#REF!</v>
      </c>
      <c r="P246" s="11" t="e">
        <f>#REF!</f>
        <v>#REF!</v>
      </c>
      <c r="Q246" s="11" t="e">
        <f>#REF!</f>
        <v>#REF!</v>
      </c>
      <c r="R246" s="11" t="e">
        <f>#REF!</f>
        <v>#REF!</v>
      </c>
      <c r="S246" s="11" t="e">
        <f t="shared" si="49"/>
        <v>#REF!</v>
      </c>
      <c r="T246" s="11"/>
      <c r="U246" s="11" t="e">
        <f>#REF!</f>
        <v>#REF!</v>
      </c>
      <c r="V246" s="11" t="e">
        <f>#REF!</f>
        <v>#REF!</v>
      </c>
      <c r="W246" s="11">
        <v>0</v>
      </c>
      <c r="X246" s="11" t="e">
        <f>#REF!</f>
        <v>#REF!</v>
      </c>
      <c r="Y246" s="11"/>
      <c r="Z246" s="11" t="e">
        <f t="shared" si="45"/>
        <v>#REF!</v>
      </c>
      <c r="AA246" s="11"/>
      <c r="AB246" s="11" t="e">
        <f>#REF!</f>
        <v>#REF!</v>
      </c>
      <c r="AC246" s="11" t="e">
        <f>#REF!</f>
        <v>#REF!</v>
      </c>
      <c r="AD246" s="11" t="e">
        <f>#REF!</f>
        <v>#REF!</v>
      </c>
      <c r="AE246" s="11" t="e">
        <f>#REF!</f>
        <v>#REF!</v>
      </c>
      <c r="AF246" s="11" t="e">
        <f t="shared" si="46"/>
        <v>#REF!</v>
      </c>
      <c r="AG246" s="11"/>
      <c r="AH246" s="11" t="e">
        <f>#REF!</f>
        <v>#REF!</v>
      </c>
      <c r="AI246" s="11" t="e">
        <f>#REF!</f>
        <v>#REF!</v>
      </c>
      <c r="AJ246" s="11"/>
      <c r="AK246" s="11" t="e">
        <f t="shared" si="50"/>
        <v>#REF!</v>
      </c>
      <c r="AL246" s="27" t="e">
        <f t="shared" si="44"/>
        <v>#REF!</v>
      </c>
    </row>
    <row r="247" spans="1:40" x14ac:dyDescent="0.2">
      <c r="A247" s="5" t="s">
        <v>431</v>
      </c>
      <c r="B247" s="5" t="s">
        <v>432</v>
      </c>
      <c r="C247" s="11">
        <f>COCC!E232</f>
        <v>0</v>
      </c>
      <c r="D247" s="11">
        <f>PHM!E232</f>
        <v>0</v>
      </c>
      <c r="E247" s="11"/>
      <c r="F247" s="11" t="e">
        <f>#REF!</f>
        <v>#REF!</v>
      </c>
      <c r="G247" s="11" t="e">
        <f>#REF!</f>
        <v>#REF!</v>
      </c>
      <c r="H247" s="11" t="e">
        <f>#REF!</f>
        <v>#REF!</v>
      </c>
      <c r="I247" s="11" t="e">
        <f>#REF!</f>
        <v>#REF!</v>
      </c>
      <c r="J247" s="11" t="e">
        <f>#REF!</f>
        <v>#REF!</v>
      </c>
      <c r="K247" s="11" t="e">
        <f>#REF!</f>
        <v>#REF!</v>
      </c>
      <c r="L247" s="11" t="e">
        <f>#REF!</f>
        <v>#REF!</v>
      </c>
      <c r="M247" s="11"/>
      <c r="N247" s="11" t="e">
        <f t="shared" si="58"/>
        <v>#REF!</v>
      </c>
      <c r="O247" s="11" t="e">
        <f>#REF!</f>
        <v>#REF!</v>
      </c>
      <c r="P247" s="11" t="e">
        <f>#REF!</f>
        <v>#REF!</v>
      </c>
      <c r="Q247" s="11" t="e">
        <f>#REF!</f>
        <v>#REF!</v>
      </c>
      <c r="R247" s="11" t="e">
        <f>#REF!</f>
        <v>#REF!</v>
      </c>
      <c r="S247" s="11" t="e">
        <f t="shared" si="49"/>
        <v>#REF!</v>
      </c>
      <c r="T247" s="11"/>
      <c r="U247" s="11" t="e">
        <f>#REF!</f>
        <v>#REF!</v>
      </c>
      <c r="V247" s="11" t="e">
        <f>#REF!</f>
        <v>#REF!</v>
      </c>
      <c r="W247" s="11">
        <v>0</v>
      </c>
      <c r="X247" s="11" t="e">
        <f>#REF!</f>
        <v>#REF!</v>
      </c>
      <c r="Y247" s="11"/>
      <c r="Z247" s="11" t="e">
        <f t="shared" si="45"/>
        <v>#REF!</v>
      </c>
      <c r="AA247" s="11"/>
      <c r="AB247" s="11" t="e">
        <f>#REF!</f>
        <v>#REF!</v>
      </c>
      <c r="AC247" s="11" t="e">
        <f>#REF!</f>
        <v>#REF!</v>
      </c>
      <c r="AD247" s="11" t="e">
        <f>#REF!</f>
        <v>#REF!</v>
      </c>
      <c r="AE247" s="11" t="e">
        <f>#REF!</f>
        <v>#REF!</v>
      </c>
      <c r="AF247" s="11" t="e">
        <f t="shared" si="46"/>
        <v>#REF!</v>
      </c>
      <c r="AG247" s="11"/>
      <c r="AH247" s="11" t="e">
        <f>#REF!</f>
        <v>#REF!</v>
      </c>
      <c r="AI247" s="11" t="e">
        <f>#REF!</f>
        <v>#REF!</v>
      </c>
      <c r="AJ247" s="11"/>
      <c r="AK247" s="11" t="e">
        <f t="shared" si="50"/>
        <v>#REF!</v>
      </c>
      <c r="AL247" s="27" t="e">
        <f t="shared" si="44"/>
        <v>#REF!</v>
      </c>
    </row>
    <row r="248" spans="1:40" x14ac:dyDescent="0.2">
      <c r="A248" s="5" t="s">
        <v>433</v>
      </c>
      <c r="B248" s="5" t="s">
        <v>434</v>
      </c>
      <c r="C248" s="31">
        <f>COCC!E233</f>
        <v>0</v>
      </c>
      <c r="D248" s="31">
        <f>PHM!E233</f>
        <v>0</v>
      </c>
      <c r="E248" s="31"/>
      <c r="F248" s="31" t="e">
        <f>#REF!</f>
        <v>#REF!</v>
      </c>
      <c r="G248" s="31" t="e">
        <f>#REF!</f>
        <v>#REF!</v>
      </c>
      <c r="H248" s="31" t="e">
        <f>#REF!</f>
        <v>#REF!</v>
      </c>
      <c r="I248" s="31" t="e">
        <f>#REF!</f>
        <v>#REF!</v>
      </c>
      <c r="J248" s="31" t="e">
        <f>#REF!</f>
        <v>#REF!</v>
      </c>
      <c r="K248" s="31" t="e">
        <f>#REF!</f>
        <v>#REF!</v>
      </c>
      <c r="L248" s="31" t="e">
        <f>#REF!</f>
        <v>#REF!</v>
      </c>
      <c r="M248" s="31"/>
      <c r="N248" s="31" t="e">
        <f t="shared" si="58"/>
        <v>#REF!</v>
      </c>
      <c r="O248" s="31" t="e">
        <f>#REF!</f>
        <v>#REF!</v>
      </c>
      <c r="P248" s="31" t="e">
        <f>#REF!</f>
        <v>#REF!</v>
      </c>
      <c r="Q248" s="31" t="e">
        <f>#REF!</f>
        <v>#REF!</v>
      </c>
      <c r="R248" s="31" t="e">
        <f>#REF!</f>
        <v>#REF!</v>
      </c>
      <c r="S248" s="31" t="e">
        <f t="shared" si="49"/>
        <v>#REF!</v>
      </c>
      <c r="T248" s="31"/>
      <c r="U248" s="31" t="e">
        <f>#REF!</f>
        <v>#REF!</v>
      </c>
      <c r="V248" s="31" t="e">
        <f>#REF!</f>
        <v>#REF!</v>
      </c>
      <c r="W248" s="31">
        <v>0</v>
      </c>
      <c r="X248" s="31" t="e">
        <f>#REF!</f>
        <v>#REF!</v>
      </c>
      <c r="Y248" s="31"/>
      <c r="Z248" s="31" t="e">
        <f t="shared" si="45"/>
        <v>#REF!</v>
      </c>
      <c r="AA248" s="31"/>
      <c r="AB248" s="31" t="e">
        <f>#REF!</f>
        <v>#REF!</v>
      </c>
      <c r="AC248" s="31" t="e">
        <f>#REF!</f>
        <v>#REF!</v>
      </c>
      <c r="AD248" s="31" t="e">
        <f>#REF!</f>
        <v>#REF!</v>
      </c>
      <c r="AE248" s="31" t="e">
        <f>#REF!</f>
        <v>#REF!</v>
      </c>
      <c r="AF248" s="31" t="e">
        <f t="shared" si="46"/>
        <v>#REF!</v>
      </c>
      <c r="AG248" s="31"/>
      <c r="AH248" s="31" t="e">
        <f>#REF!</f>
        <v>#REF!</v>
      </c>
      <c r="AI248" s="31" t="e">
        <f>#REF!</f>
        <v>#REF!</v>
      </c>
      <c r="AJ248" s="31">
        <v>992</v>
      </c>
      <c r="AK248" s="31" t="e">
        <f>SUM(AH248:AJ248)</f>
        <v>#REF!</v>
      </c>
      <c r="AL248" s="35" t="e">
        <f t="shared" si="44"/>
        <v>#REF!</v>
      </c>
      <c r="AM248" s="27" t="e">
        <f>SUM(AL232:AL248)</f>
        <v>#REF!</v>
      </c>
    </row>
    <row r="249" spans="1:40" s="16" customFormat="1" x14ac:dyDescent="0.2">
      <c r="A249" s="4" t="s">
        <v>435</v>
      </c>
      <c r="B249" s="4" t="s">
        <v>436</v>
      </c>
      <c r="C249" s="20">
        <f>COCC!E234</f>
        <v>0</v>
      </c>
      <c r="D249" s="20">
        <f>PHM!E234</f>
        <v>0</v>
      </c>
      <c r="E249" s="20"/>
      <c r="F249" s="20" t="e">
        <f>#REF!</f>
        <v>#REF!</v>
      </c>
      <c r="G249" s="20" t="e">
        <f>#REF!</f>
        <v>#REF!</v>
      </c>
      <c r="H249" s="20" t="e">
        <f>#REF!</f>
        <v>#REF!</v>
      </c>
      <c r="I249" s="20" t="e">
        <f>#REF!</f>
        <v>#REF!</v>
      </c>
      <c r="J249" s="20" t="e">
        <f>#REF!</f>
        <v>#REF!</v>
      </c>
      <c r="K249" s="20" t="e">
        <f>#REF!</f>
        <v>#REF!</v>
      </c>
      <c r="L249" s="20" t="e">
        <f>#REF!</f>
        <v>#REF!</v>
      </c>
      <c r="M249" s="20"/>
      <c r="N249" s="20" t="e">
        <f>SUM(F249:L249)</f>
        <v>#REF!</v>
      </c>
      <c r="O249" s="20" t="e">
        <f>SUM(O232:O248)</f>
        <v>#REF!</v>
      </c>
      <c r="P249" s="20" t="e">
        <f t="shared" ref="P249:R249" si="59">SUM(P232:P248)</f>
        <v>#REF!</v>
      </c>
      <c r="Q249" s="20" t="e">
        <f t="shared" si="59"/>
        <v>#REF!</v>
      </c>
      <c r="R249" s="20" t="e">
        <f t="shared" si="59"/>
        <v>#REF!</v>
      </c>
      <c r="S249" s="11" t="e">
        <f>SUM(O249:R249)</f>
        <v>#REF!</v>
      </c>
      <c r="T249" s="11"/>
      <c r="U249" s="20" t="e">
        <f>#REF!</f>
        <v>#REF!</v>
      </c>
      <c r="V249" s="20" t="e">
        <f>#REF!</f>
        <v>#REF!</v>
      </c>
      <c r="W249" s="20">
        <f>SUM(W233:W248)</f>
        <v>0</v>
      </c>
      <c r="X249" s="20" t="e">
        <f>#REF!</f>
        <v>#REF!</v>
      </c>
      <c r="Y249" s="20">
        <f>SUM(Y232:Y248)</f>
        <v>9380</v>
      </c>
      <c r="Z249" s="11" t="e">
        <f t="shared" si="45"/>
        <v>#REF!</v>
      </c>
      <c r="AA249" s="20"/>
      <c r="AB249" s="20" t="e">
        <f>SUM(AB232:AB248)</f>
        <v>#REF!</v>
      </c>
      <c r="AC249" s="20" t="e">
        <f t="shared" ref="AC249:AE249" si="60">SUM(AC232:AC248)</f>
        <v>#REF!</v>
      </c>
      <c r="AD249" s="20" t="e">
        <f t="shared" si="60"/>
        <v>#REF!</v>
      </c>
      <c r="AE249" s="20" t="e">
        <f t="shared" si="60"/>
        <v>#REF!</v>
      </c>
      <c r="AF249" s="11" t="e">
        <f t="shared" si="46"/>
        <v>#REF!</v>
      </c>
      <c r="AG249" s="11"/>
      <c r="AH249" s="20" t="e">
        <f>SUM(AH232:AH248)</f>
        <v>#REF!</v>
      </c>
      <c r="AI249" s="20" t="e">
        <f>#REF!</f>
        <v>#REF!</v>
      </c>
      <c r="AJ249" s="20">
        <f>SUM(AJ232:AJ248)</f>
        <v>87786</v>
      </c>
      <c r="AK249" s="11" t="e">
        <f t="shared" si="50"/>
        <v>#REF!</v>
      </c>
      <c r="AL249" s="27" t="e">
        <f t="shared" si="44"/>
        <v>#REF!</v>
      </c>
      <c r="AM249" s="30" t="e">
        <f>AL249-AM248</f>
        <v>#REF!</v>
      </c>
      <c r="AN249" s="30" t="e">
        <f>SUM(AL232:AL248)</f>
        <v>#REF!</v>
      </c>
    </row>
    <row r="250" spans="1:40" s="56" customFormat="1" x14ac:dyDescent="0.2">
      <c r="A250" s="55"/>
      <c r="B250" s="55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53">
        <f t="shared" si="49"/>
        <v>0</v>
      </c>
      <c r="T250" s="53"/>
      <c r="U250" s="47" t="e">
        <f>SUM(U232:U248)</f>
        <v>#REF!</v>
      </c>
      <c r="V250" s="47"/>
      <c r="W250" s="47"/>
      <c r="X250" s="47"/>
      <c r="Y250" s="47"/>
      <c r="Z250" s="53" t="e">
        <f>SUM(Z233:Z248)</f>
        <v>#REF!</v>
      </c>
      <c r="AA250" s="47"/>
      <c r="AB250" s="47"/>
      <c r="AC250" s="47"/>
      <c r="AD250" s="47"/>
      <c r="AE250" s="47"/>
      <c r="AF250" s="53" t="e">
        <f>SUM(AF232:AF248)</f>
        <v>#REF!</v>
      </c>
      <c r="AG250" s="47"/>
      <c r="AH250" s="47"/>
      <c r="AI250" s="47"/>
      <c r="AJ250" s="47"/>
      <c r="AK250" s="53" t="e">
        <f>SUM(AK232:AK248)</f>
        <v>#REF!</v>
      </c>
      <c r="AL250" s="62" t="s">
        <v>724</v>
      </c>
    </row>
    <row r="251" spans="1:40" x14ac:dyDescent="0.2">
      <c r="A251" s="6"/>
      <c r="B251" s="6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1"/>
      <c r="T251" s="11"/>
      <c r="U251" s="10"/>
      <c r="V251" s="10"/>
      <c r="W251" s="10"/>
      <c r="X251" s="10"/>
      <c r="Y251" s="10"/>
      <c r="Z251" s="11" t="s">
        <v>724</v>
      </c>
      <c r="AA251" s="10"/>
      <c r="AB251" s="10"/>
      <c r="AC251" s="10"/>
      <c r="AD251" s="10"/>
      <c r="AE251" s="10"/>
      <c r="AF251" s="11" t="s">
        <v>724</v>
      </c>
      <c r="AG251" s="10"/>
      <c r="AH251" s="10"/>
      <c r="AI251" s="10"/>
      <c r="AJ251" s="10"/>
      <c r="AK251" s="11">
        <f t="shared" si="50"/>
        <v>0</v>
      </c>
      <c r="AL251" s="27" t="s">
        <v>724</v>
      </c>
    </row>
    <row r="252" spans="1:40" x14ac:dyDescent="0.2">
      <c r="A252" s="4" t="s">
        <v>437</v>
      </c>
      <c r="B252" s="4" t="s">
        <v>438</v>
      </c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11">
        <f t="shared" si="49"/>
        <v>0</v>
      </c>
      <c r="T252" s="11"/>
      <c r="U252" s="9"/>
      <c r="V252" s="9"/>
      <c r="W252" s="9"/>
      <c r="X252" s="9"/>
      <c r="Y252" s="9"/>
      <c r="Z252" s="11">
        <f t="shared" si="45"/>
        <v>0</v>
      </c>
      <c r="AA252" s="9"/>
      <c r="AB252" s="9"/>
      <c r="AC252" s="9"/>
      <c r="AD252" s="9"/>
      <c r="AE252" s="9"/>
      <c r="AF252" s="11" t="s">
        <v>724</v>
      </c>
      <c r="AG252" s="9"/>
      <c r="AH252" s="9"/>
      <c r="AI252" s="9"/>
      <c r="AJ252" s="9"/>
      <c r="AK252" s="11">
        <f t="shared" si="50"/>
        <v>0</v>
      </c>
      <c r="AL252" s="27" t="s">
        <v>724</v>
      </c>
    </row>
    <row r="253" spans="1:40" x14ac:dyDescent="0.2">
      <c r="A253" s="5" t="s">
        <v>439</v>
      </c>
      <c r="B253" s="5" t="s">
        <v>440</v>
      </c>
      <c r="C253" s="11">
        <f>COCC!E237</f>
        <v>0</v>
      </c>
      <c r="D253" s="11">
        <f>PHM!E237</f>
        <v>0</v>
      </c>
      <c r="E253" s="11"/>
      <c r="F253" s="11" t="e">
        <f>#REF!</f>
        <v>#REF!</v>
      </c>
      <c r="G253" s="11" t="e">
        <f>#REF!</f>
        <v>#REF!</v>
      </c>
      <c r="H253" s="11" t="e">
        <f>#REF!</f>
        <v>#REF!</v>
      </c>
      <c r="I253" s="11" t="e">
        <f>#REF!</f>
        <v>#REF!</v>
      </c>
      <c r="J253" s="11" t="e">
        <f>#REF!</f>
        <v>#REF!</v>
      </c>
      <c r="K253" s="11" t="e">
        <f>#REF!</f>
        <v>#REF!</v>
      </c>
      <c r="L253" s="11" t="e">
        <f>#REF!</f>
        <v>#REF!</v>
      </c>
      <c r="M253" s="11"/>
      <c r="N253" s="11" t="e">
        <f>SUM(F253:L253)</f>
        <v>#REF!</v>
      </c>
      <c r="O253" s="11" t="e">
        <f>#REF!</f>
        <v>#REF!</v>
      </c>
      <c r="P253" s="11" t="e">
        <f>#REF!</f>
        <v>#REF!</v>
      </c>
      <c r="Q253" s="11" t="e">
        <f>#REF!</f>
        <v>#REF!</v>
      </c>
      <c r="R253" s="11" t="e">
        <f>#REF!</f>
        <v>#REF!</v>
      </c>
      <c r="S253" s="11" t="e">
        <f t="shared" si="49"/>
        <v>#REF!</v>
      </c>
      <c r="T253" s="11"/>
      <c r="U253" s="11" t="e">
        <f>#REF!</f>
        <v>#REF!</v>
      </c>
      <c r="V253" s="11" t="e">
        <f>#REF!</f>
        <v>#REF!</v>
      </c>
      <c r="W253" s="11">
        <v>0</v>
      </c>
      <c r="X253" s="11" t="e">
        <f>#REF!</f>
        <v>#REF!</v>
      </c>
      <c r="Y253" s="11" t="e">
        <f>#REF!</f>
        <v>#REF!</v>
      </c>
      <c r="Z253" s="11" t="e">
        <f t="shared" si="45"/>
        <v>#REF!</v>
      </c>
      <c r="AA253" s="11"/>
      <c r="AB253" s="11" t="e">
        <f>#REF!</f>
        <v>#REF!</v>
      </c>
      <c r="AC253" s="11" t="e">
        <f>#REF!</f>
        <v>#REF!</v>
      </c>
      <c r="AD253" s="11" t="e">
        <f>#REF!</f>
        <v>#REF!</v>
      </c>
      <c r="AE253" s="11" t="e">
        <f>#REF!</f>
        <v>#REF!</v>
      </c>
      <c r="AF253" s="11" t="e">
        <f t="shared" si="46"/>
        <v>#REF!</v>
      </c>
      <c r="AG253" s="11"/>
      <c r="AH253" s="11" t="e">
        <f>#REF!</f>
        <v>#REF!</v>
      </c>
      <c r="AI253" s="11" t="e">
        <f>#REF!</f>
        <v>#REF!</v>
      </c>
      <c r="AJ253" s="11">
        <v>5850</v>
      </c>
      <c r="AK253" s="11" t="e">
        <f t="shared" si="50"/>
        <v>#REF!</v>
      </c>
      <c r="AL253" s="27" t="e">
        <f t="shared" si="44"/>
        <v>#REF!</v>
      </c>
    </row>
    <row r="254" spans="1:40" x14ac:dyDescent="0.2">
      <c r="A254" s="5" t="s">
        <v>441</v>
      </c>
      <c r="B254" s="5" t="s">
        <v>442</v>
      </c>
      <c r="C254" s="11">
        <f>COCC!E238</f>
        <v>0</v>
      </c>
      <c r="D254" s="11">
        <f>PHM!E238</f>
        <v>0</v>
      </c>
      <c r="E254" s="11"/>
      <c r="F254" s="11" t="e">
        <f>#REF!</f>
        <v>#REF!</v>
      </c>
      <c r="G254" s="11" t="e">
        <f>#REF!</f>
        <v>#REF!</v>
      </c>
      <c r="H254" s="11" t="e">
        <f>#REF!</f>
        <v>#REF!</v>
      </c>
      <c r="I254" s="11" t="e">
        <f>#REF!</f>
        <v>#REF!</v>
      </c>
      <c r="J254" s="11" t="e">
        <f>#REF!</f>
        <v>#REF!</v>
      </c>
      <c r="K254" s="11" t="e">
        <f>#REF!</f>
        <v>#REF!</v>
      </c>
      <c r="L254" s="11" t="e">
        <f>#REF!</f>
        <v>#REF!</v>
      </c>
      <c r="M254" s="11"/>
      <c r="N254" s="11" t="e">
        <f t="shared" ref="N254:N279" si="61">SUM(F254:L254)</f>
        <v>#REF!</v>
      </c>
      <c r="O254" s="11" t="e">
        <f>#REF!</f>
        <v>#REF!</v>
      </c>
      <c r="P254" s="11" t="e">
        <f>#REF!</f>
        <v>#REF!</v>
      </c>
      <c r="Q254" s="11" t="e">
        <f>#REF!</f>
        <v>#REF!</v>
      </c>
      <c r="R254" s="11" t="e">
        <f>#REF!</f>
        <v>#REF!</v>
      </c>
      <c r="S254" s="11" t="e">
        <f t="shared" si="49"/>
        <v>#REF!</v>
      </c>
      <c r="T254" s="11"/>
      <c r="U254" s="11" t="e">
        <f>#REF!</f>
        <v>#REF!</v>
      </c>
      <c r="V254" s="11" t="e">
        <f>#REF!</f>
        <v>#REF!</v>
      </c>
      <c r="W254" s="11">
        <v>0</v>
      </c>
      <c r="X254" s="11" t="e">
        <f>#REF!</f>
        <v>#REF!</v>
      </c>
      <c r="Y254" s="11"/>
      <c r="Z254" s="11" t="e">
        <f t="shared" si="45"/>
        <v>#REF!</v>
      </c>
      <c r="AA254" s="11"/>
      <c r="AB254" s="11" t="e">
        <f>#REF!</f>
        <v>#REF!</v>
      </c>
      <c r="AC254" s="11" t="e">
        <f>#REF!</f>
        <v>#REF!</v>
      </c>
      <c r="AD254" s="11" t="e">
        <f>#REF!</f>
        <v>#REF!</v>
      </c>
      <c r="AE254" s="11" t="e">
        <f>#REF!</f>
        <v>#REF!</v>
      </c>
      <c r="AF254" s="11" t="e">
        <f t="shared" si="46"/>
        <v>#REF!</v>
      </c>
      <c r="AG254" s="11"/>
      <c r="AH254" s="11" t="e">
        <f>#REF!</f>
        <v>#REF!</v>
      </c>
      <c r="AI254" s="11" t="e">
        <f>#REF!</f>
        <v>#REF!</v>
      </c>
      <c r="AJ254" s="11">
        <v>7745</v>
      </c>
      <c r="AK254" s="11" t="e">
        <f t="shared" si="50"/>
        <v>#REF!</v>
      </c>
      <c r="AL254" s="27" t="e">
        <f t="shared" si="44"/>
        <v>#REF!</v>
      </c>
    </row>
    <row r="255" spans="1:40" x14ac:dyDescent="0.2">
      <c r="A255" s="5" t="s">
        <v>443</v>
      </c>
      <c r="B255" s="5" t="s">
        <v>444</v>
      </c>
      <c r="C255" s="11">
        <f>COCC!E239</f>
        <v>0</v>
      </c>
      <c r="D255" s="11">
        <f>PHM!E239</f>
        <v>0</v>
      </c>
      <c r="E255" s="11"/>
      <c r="F255" s="11" t="e">
        <f>#REF!</f>
        <v>#REF!</v>
      </c>
      <c r="G255" s="11" t="e">
        <f>#REF!</f>
        <v>#REF!</v>
      </c>
      <c r="H255" s="11" t="e">
        <f>#REF!</f>
        <v>#REF!</v>
      </c>
      <c r="I255" s="11" t="e">
        <f>#REF!</f>
        <v>#REF!</v>
      </c>
      <c r="J255" s="11" t="e">
        <f>#REF!</f>
        <v>#REF!</v>
      </c>
      <c r="K255" s="11" t="e">
        <f>#REF!</f>
        <v>#REF!</v>
      </c>
      <c r="L255" s="11" t="e">
        <f>#REF!</f>
        <v>#REF!</v>
      </c>
      <c r="M255" s="11"/>
      <c r="N255" s="11" t="e">
        <f t="shared" si="61"/>
        <v>#REF!</v>
      </c>
      <c r="O255" s="11" t="e">
        <f>#REF!</f>
        <v>#REF!</v>
      </c>
      <c r="P255" s="11" t="e">
        <f>#REF!</f>
        <v>#REF!</v>
      </c>
      <c r="Q255" s="11" t="e">
        <f>#REF!</f>
        <v>#REF!</v>
      </c>
      <c r="R255" s="11" t="e">
        <f>#REF!</f>
        <v>#REF!</v>
      </c>
      <c r="S255" s="11" t="e">
        <f t="shared" si="49"/>
        <v>#REF!</v>
      </c>
      <c r="T255" s="11"/>
      <c r="U255" s="11" t="e">
        <f>#REF!</f>
        <v>#REF!</v>
      </c>
      <c r="V255" s="11" t="e">
        <f>#REF!</f>
        <v>#REF!</v>
      </c>
      <c r="W255" s="11">
        <v>0</v>
      </c>
      <c r="X255" s="11" t="e">
        <f>#REF!</f>
        <v>#REF!</v>
      </c>
      <c r="Y255" s="11"/>
      <c r="Z255" s="11" t="e">
        <f t="shared" si="45"/>
        <v>#REF!</v>
      </c>
      <c r="AA255" s="11"/>
      <c r="AB255" s="11" t="e">
        <f>#REF!</f>
        <v>#REF!</v>
      </c>
      <c r="AC255" s="11" t="e">
        <f>#REF!</f>
        <v>#REF!</v>
      </c>
      <c r="AD255" s="11" t="e">
        <f>#REF!</f>
        <v>#REF!</v>
      </c>
      <c r="AE255" s="11" t="e">
        <f>#REF!</f>
        <v>#REF!</v>
      </c>
      <c r="AF255" s="11" t="e">
        <f t="shared" si="46"/>
        <v>#REF!</v>
      </c>
      <c r="AG255" s="11"/>
      <c r="AH255" s="11" t="e">
        <f>#REF!</f>
        <v>#REF!</v>
      </c>
      <c r="AI255" s="11" t="e">
        <f>#REF!</f>
        <v>#REF!</v>
      </c>
      <c r="AJ255" s="11">
        <v>7887</v>
      </c>
      <c r="AK255" s="11" t="e">
        <f t="shared" si="50"/>
        <v>#REF!</v>
      </c>
      <c r="AL255" s="27" t="e">
        <f t="shared" si="44"/>
        <v>#REF!</v>
      </c>
    </row>
    <row r="256" spans="1:40" x14ac:dyDescent="0.2">
      <c r="A256" s="5" t="s">
        <v>445</v>
      </c>
      <c r="B256" s="5" t="s">
        <v>446</v>
      </c>
      <c r="C256" s="11">
        <f>COCC!E240</f>
        <v>0</v>
      </c>
      <c r="D256" s="11">
        <f>PHM!E240</f>
        <v>0</v>
      </c>
      <c r="E256" s="11"/>
      <c r="F256" s="11" t="e">
        <f>#REF!</f>
        <v>#REF!</v>
      </c>
      <c r="G256" s="11" t="e">
        <f>#REF!</f>
        <v>#REF!</v>
      </c>
      <c r="H256" s="11" t="e">
        <f>#REF!</f>
        <v>#REF!</v>
      </c>
      <c r="I256" s="11" t="e">
        <f>#REF!</f>
        <v>#REF!</v>
      </c>
      <c r="J256" s="11" t="e">
        <f>#REF!</f>
        <v>#REF!</v>
      </c>
      <c r="K256" s="11" t="e">
        <f>#REF!</f>
        <v>#REF!</v>
      </c>
      <c r="L256" s="11" t="e">
        <f>#REF!</f>
        <v>#REF!</v>
      </c>
      <c r="M256" s="11"/>
      <c r="N256" s="11" t="e">
        <f t="shared" si="61"/>
        <v>#REF!</v>
      </c>
      <c r="O256" s="11" t="e">
        <f>#REF!</f>
        <v>#REF!</v>
      </c>
      <c r="P256" s="11" t="e">
        <f>#REF!</f>
        <v>#REF!</v>
      </c>
      <c r="Q256" s="11" t="e">
        <f>#REF!</f>
        <v>#REF!</v>
      </c>
      <c r="R256" s="11" t="e">
        <f>#REF!</f>
        <v>#REF!</v>
      </c>
      <c r="S256" s="11" t="e">
        <f t="shared" si="49"/>
        <v>#REF!</v>
      </c>
      <c r="T256" s="11"/>
      <c r="U256" s="11" t="e">
        <f>#REF!</f>
        <v>#REF!</v>
      </c>
      <c r="V256" s="11" t="e">
        <f>#REF!</f>
        <v>#REF!</v>
      </c>
      <c r="W256" s="11">
        <v>0</v>
      </c>
      <c r="X256" s="11" t="e">
        <f>#REF!</f>
        <v>#REF!</v>
      </c>
      <c r="Y256" s="11" t="e">
        <f>#REF!</f>
        <v>#REF!</v>
      </c>
      <c r="Z256" s="11" t="e">
        <f t="shared" si="45"/>
        <v>#REF!</v>
      </c>
      <c r="AA256" s="11"/>
      <c r="AB256" s="11" t="e">
        <f>#REF!</f>
        <v>#REF!</v>
      </c>
      <c r="AC256" s="11" t="e">
        <f>#REF!</f>
        <v>#REF!</v>
      </c>
      <c r="AD256" s="11" t="e">
        <f>#REF!</f>
        <v>#REF!</v>
      </c>
      <c r="AE256" s="11" t="e">
        <f>#REF!</f>
        <v>#REF!</v>
      </c>
      <c r="AF256" s="11" t="e">
        <f t="shared" si="46"/>
        <v>#REF!</v>
      </c>
      <c r="AG256" s="11"/>
      <c r="AH256" s="11" t="e">
        <f>#REF!</f>
        <v>#REF!</v>
      </c>
      <c r="AI256" s="11" t="e">
        <f>#REF!</f>
        <v>#REF!</v>
      </c>
      <c r="AJ256" s="11">
        <v>6851</v>
      </c>
      <c r="AK256" s="11" t="e">
        <f t="shared" si="50"/>
        <v>#REF!</v>
      </c>
      <c r="AL256" s="27" t="e">
        <f t="shared" si="44"/>
        <v>#REF!</v>
      </c>
    </row>
    <row r="257" spans="1:38" x14ac:dyDescent="0.2">
      <c r="A257" s="5" t="s">
        <v>447</v>
      </c>
      <c r="B257" s="5" t="s">
        <v>448</v>
      </c>
      <c r="C257" s="11">
        <f>COCC!E241</f>
        <v>0</v>
      </c>
      <c r="D257" s="11">
        <f>PHM!E241</f>
        <v>0</v>
      </c>
      <c r="E257" s="11"/>
      <c r="F257" s="11" t="e">
        <f>#REF!</f>
        <v>#REF!</v>
      </c>
      <c r="G257" s="11" t="e">
        <f>#REF!</f>
        <v>#REF!</v>
      </c>
      <c r="H257" s="11" t="e">
        <f>#REF!</f>
        <v>#REF!</v>
      </c>
      <c r="I257" s="11" t="e">
        <f>#REF!</f>
        <v>#REF!</v>
      </c>
      <c r="J257" s="11" t="e">
        <f>#REF!</f>
        <v>#REF!</v>
      </c>
      <c r="K257" s="11" t="e">
        <f>#REF!</f>
        <v>#REF!</v>
      </c>
      <c r="L257" s="11" t="e">
        <f>#REF!</f>
        <v>#REF!</v>
      </c>
      <c r="M257" s="11"/>
      <c r="N257" s="11" t="e">
        <f t="shared" si="61"/>
        <v>#REF!</v>
      </c>
      <c r="O257" s="11" t="e">
        <f>#REF!</f>
        <v>#REF!</v>
      </c>
      <c r="P257" s="11" t="e">
        <f>#REF!</f>
        <v>#REF!</v>
      </c>
      <c r="Q257" s="11" t="e">
        <f>#REF!</f>
        <v>#REF!</v>
      </c>
      <c r="R257" s="11" t="e">
        <f>#REF!</f>
        <v>#REF!</v>
      </c>
      <c r="S257" s="11" t="e">
        <f t="shared" si="49"/>
        <v>#REF!</v>
      </c>
      <c r="T257" s="11"/>
      <c r="U257" s="11" t="e">
        <f>#REF!</f>
        <v>#REF!</v>
      </c>
      <c r="V257" s="11" t="e">
        <f>#REF!</f>
        <v>#REF!</v>
      </c>
      <c r="W257" s="11">
        <v>0</v>
      </c>
      <c r="X257" s="11" t="e">
        <f>#REF!</f>
        <v>#REF!</v>
      </c>
      <c r="Y257" s="11">
        <v>3064</v>
      </c>
      <c r="Z257" s="11" t="e">
        <f t="shared" si="45"/>
        <v>#REF!</v>
      </c>
      <c r="AA257" s="11"/>
      <c r="AB257" s="11" t="e">
        <f>#REF!</f>
        <v>#REF!</v>
      </c>
      <c r="AC257" s="11" t="e">
        <f>#REF!</f>
        <v>#REF!</v>
      </c>
      <c r="AD257" s="11" t="e">
        <f>#REF!</f>
        <v>#REF!</v>
      </c>
      <c r="AE257" s="11" t="e">
        <f>#REF!</f>
        <v>#REF!</v>
      </c>
      <c r="AF257" s="11" t="e">
        <f t="shared" si="46"/>
        <v>#REF!</v>
      </c>
      <c r="AG257" s="11"/>
      <c r="AH257" s="11" t="e">
        <f>#REF!</f>
        <v>#REF!</v>
      </c>
      <c r="AI257" s="11" t="e">
        <f>#REF!</f>
        <v>#REF!</v>
      </c>
      <c r="AJ257" s="11">
        <v>14234</v>
      </c>
      <c r="AK257" s="11" t="e">
        <f t="shared" si="50"/>
        <v>#REF!</v>
      </c>
      <c r="AL257" s="27" t="e">
        <f t="shared" si="44"/>
        <v>#REF!</v>
      </c>
    </row>
    <row r="258" spans="1:38" x14ac:dyDescent="0.2">
      <c r="A258" s="5" t="s">
        <v>449</v>
      </c>
      <c r="B258" s="5" t="s">
        <v>450</v>
      </c>
      <c r="C258" s="11">
        <f>COCC!E242</f>
        <v>0</v>
      </c>
      <c r="D258" s="11">
        <f>PHM!E242</f>
        <v>0</v>
      </c>
      <c r="E258" s="11"/>
      <c r="F258" s="11" t="e">
        <f>#REF!</f>
        <v>#REF!</v>
      </c>
      <c r="G258" s="11" t="e">
        <f>#REF!</f>
        <v>#REF!</v>
      </c>
      <c r="H258" s="11" t="e">
        <f>#REF!</f>
        <v>#REF!</v>
      </c>
      <c r="I258" s="11" t="e">
        <f>#REF!</f>
        <v>#REF!</v>
      </c>
      <c r="J258" s="11" t="e">
        <f>#REF!</f>
        <v>#REF!</v>
      </c>
      <c r="K258" s="11" t="e">
        <f>#REF!</f>
        <v>#REF!</v>
      </c>
      <c r="L258" s="11" t="e">
        <f>#REF!</f>
        <v>#REF!</v>
      </c>
      <c r="M258" s="11"/>
      <c r="N258" s="11" t="e">
        <f t="shared" si="61"/>
        <v>#REF!</v>
      </c>
      <c r="O258" s="11" t="e">
        <f>#REF!</f>
        <v>#REF!</v>
      </c>
      <c r="P258" s="11" t="e">
        <f>#REF!</f>
        <v>#REF!</v>
      </c>
      <c r="Q258" s="11" t="e">
        <f>#REF!</f>
        <v>#REF!</v>
      </c>
      <c r="R258" s="11" t="e">
        <f>#REF!</f>
        <v>#REF!</v>
      </c>
      <c r="S258" s="11" t="e">
        <f t="shared" si="49"/>
        <v>#REF!</v>
      </c>
      <c r="T258" s="11"/>
      <c r="U258" s="11" t="e">
        <f>#REF!</f>
        <v>#REF!</v>
      </c>
      <c r="V258" s="11" t="e">
        <f>#REF!</f>
        <v>#REF!</v>
      </c>
      <c r="W258" s="11">
        <v>0</v>
      </c>
      <c r="X258" s="11" t="e">
        <f>#REF!</f>
        <v>#REF!</v>
      </c>
      <c r="Y258" s="11"/>
      <c r="Z258" s="11" t="e">
        <f t="shared" si="45"/>
        <v>#REF!</v>
      </c>
      <c r="AA258" s="11"/>
      <c r="AB258" s="11" t="e">
        <f>#REF!</f>
        <v>#REF!</v>
      </c>
      <c r="AC258" s="11" t="e">
        <f>#REF!</f>
        <v>#REF!</v>
      </c>
      <c r="AD258" s="11" t="e">
        <f>#REF!</f>
        <v>#REF!</v>
      </c>
      <c r="AE258" s="11" t="e">
        <f>#REF!</f>
        <v>#REF!</v>
      </c>
      <c r="AF258" s="11" t="e">
        <f t="shared" si="46"/>
        <v>#REF!</v>
      </c>
      <c r="AG258" s="11"/>
      <c r="AH258" s="11" t="e">
        <f>#REF!</f>
        <v>#REF!</v>
      </c>
      <c r="AI258" s="11" t="e">
        <f>#REF!</f>
        <v>#REF!</v>
      </c>
      <c r="AJ258" s="11"/>
      <c r="AK258" s="11" t="e">
        <f t="shared" si="50"/>
        <v>#REF!</v>
      </c>
      <c r="AL258" s="27" t="e">
        <f t="shared" si="44"/>
        <v>#REF!</v>
      </c>
    </row>
    <row r="259" spans="1:38" x14ac:dyDescent="0.2">
      <c r="A259" s="5" t="s">
        <v>451</v>
      </c>
      <c r="B259" s="5" t="s">
        <v>452</v>
      </c>
      <c r="C259" s="11">
        <f>COCC!E243</f>
        <v>0</v>
      </c>
      <c r="D259" s="11">
        <f>PHM!E243</f>
        <v>0</v>
      </c>
      <c r="E259" s="11"/>
      <c r="F259" s="11" t="e">
        <f>#REF!</f>
        <v>#REF!</v>
      </c>
      <c r="G259" s="11" t="e">
        <f>#REF!</f>
        <v>#REF!</v>
      </c>
      <c r="H259" s="11" t="e">
        <f>#REF!</f>
        <v>#REF!</v>
      </c>
      <c r="I259" s="11" t="e">
        <f>#REF!</f>
        <v>#REF!</v>
      </c>
      <c r="J259" s="11" t="e">
        <f>#REF!</f>
        <v>#REF!</v>
      </c>
      <c r="K259" s="11" t="e">
        <f>#REF!</f>
        <v>#REF!</v>
      </c>
      <c r="L259" s="11" t="e">
        <f>#REF!</f>
        <v>#REF!</v>
      </c>
      <c r="M259" s="11"/>
      <c r="N259" s="11" t="e">
        <f t="shared" si="61"/>
        <v>#REF!</v>
      </c>
      <c r="O259" s="11" t="e">
        <f>#REF!</f>
        <v>#REF!</v>
      </c>
      <c r="P259" s="11" t="e">
        <f>#REF!</f>
        <v>#REF!</v>
      </c>
      <c r="Q259" s="11" t="e">
        <f>#REF!</f>
        <v>#REF!</v>
      </c>
      <c r="R259" s="11" t="e">
        <f>#REF!</f>
        <v>#REF!</v>
      </c>
      <c r="S259" s="11" t="e">
        <f t="shared" si="49"/>
        <v>#REF!</v>
      </c>
      <c r="T259" s="11"/>
      <c r="U259" s="11" t="e">
        <f>#REF!</f>
        <v>#REF!</v>
      </c>
      <c r="V259" s="11" t="e">
        <f>#REF!</f>
        <v>#REF!</v>
      </c>
      <c r="W259" s="11">
        <v>0</v>
      </c>
      <c r="X259" s="11" t="e">
        <f>#REF!</f>
        <v>#REF!</v>
      </c>
      <c r="Y259" s="11">
        <v>8700</v>
      </c>
      <c r="Z259" s="11" t="e">
        <f t="shared" si="45"/>
        <v>#REF!</v>
      </c>
      <c r="AA259" s="11"/>
      <c r="AB259" s="11" t="e">
        <f>#REF!</f>
        <v>#REF!</v>
      </c>
      <c r="AC259" s="11" t="e">
        <f>#REF!</f>
        <v>#REF!</v>
      </c>
      <c r="AD259" s="11" t="e">
        <f>#REF!</f>
        <v>#REF!</v>
      </c>
      <c r="AE259" s="11" t="e">
        <f>#REF!</f>
        <v>#REF!</v>
      </c>
      <c r="AF259" s="11" t="e">
        <f t="shared" si="46"/>
        <v>#REF!</v>
      </c>
      <c r="AG259" s="11"/>
      <c r="AH259" s="11" t="e">
        <f>#REF!</f>
        <v>#REF!</v>
      </c>
      <c r="AI259" s="11" t="e">
        <f>#REF!</f>
        <v>#REF!</v>
      </c>
      <c r="AJ259" s="11">
        <v>4933</v>
      </c>
      <c r="AK259" s="11" t="e">
        <f t="shared" si="50"/>
        <v>#REF!</v>
      </c>
      <c r="AL259" s="27" t="e">
        <f t="shared" si="44"/>
        <v>#REF!</v>
      </c>
    </row>
    <row r="260" spans="1:38" x14ac:dyDescent="0.2">
      <c r="A260" s="5" t="s">
        <v>453</v>
      </c>
      <c r="B260" s="5" t="s">
        <v>454</v>
      </c>
      <c r="C260" s="11">
        <f>COCC!E244</f>
        <v>0</v>
      </c>
      <c r="D260" s="11">
        <f>PHM!E244</f>
        <v>0</v>
      </c>
      <c r="E260" s="11"/>
      <c r="F260" s="11" t="e">
        <f>#REF!</f>
        <v>#REF!</v>
      </c>
      <c r="G260" s="11" t="e">
        <f>#REF!</f>
        <v>#REF!</v>
      </c>
      <c r="H260" s="11" t="e">
        <f>#REF!</f>
        <v>#REF!</v>
      </c>
      <c r="I260" s="11" t="e">
        <f>#REF!</f>
        <v>#REF!</v>
      </c>
      <c r="J260" s="11" t="e">
        <f>#REF!</f>
        <v>#REF!</v>
      </c>
      <c r="K260" s="11" t="e">
        <f>#REF!</f>
        <v>#REF!</v>
      </c>
      <c r="L260" s="11" t="e">
        <f>#REF!</f>
        <v>#REF!</v>
      </c>
      <c r="M260" s="11"/>
      <c r="N260" s="11" t="e">
        <f t="shared" si="61"/>
        <v>#REF!</v>
      </c>
      <c r="O260" s="11" t="e">
        <f>#REF!</f>
        <v>#REF!</v>
      </c>
      <c r="P260" s="11" t="e">
        <f>#REF!</f>
        <v>#REF!</v>
      </c>
      <c r="Q260" s="11" t="e">
        <f>#REF!</f>
        <v>#REF!</v>
      </c>
      <c r="R260" s="11" t="e">
        <f>#REF!</f>
        <v>#REF!</v>
      </c>
      <c r="S260" s="11" t="e">
        <f t="shared" si="49"/>
        <v>#REF!</v>
      </c>
      <c r="T260" s="11"/>
      <c r="U260" s="11" t="e">
        <f>#REF!</f>
        <v>#REF!</v>
      </c>
      <c r="V260" s="11" t="e">
        <f>#REF!</f>
        <v>#REF!</v>
      </c>
      <c r="W260" s="11">
        <v>0</v>
      </c>
      <c r="X260" s="11" t="e">
        <f>#REF!</f>
        <v>#REF!</v>
      </c>
      <c r="Y260" s="11"/>
      <c r="Z260" s="11" t="e">
        <f t="shared" si="45"/>
        <v>#REF!</v>
      </c>
      <c r="AA260" s="11"/>
      <c r="AB260" s="11" t="e">
        <f>#REF!</f>
        <v>#REF!</v>
      </c>
      <c r="AC260" s="11" t="e">
        <f>#REF!</f>
        <v>#REF!</v>
      </c>
      <c r="AD260" s="11" t="e">
        <f>#REF!</f>
        <v>#REF!</v>
      </c>
      <c r="AE260" s="11" t="e">
        <f>#REF!</f>
        <v>#REF!</v>
      </c>
      <c r="AF260" s="11" t="e">
        <f t="shared" si="46"/>
        <v>#REF!</v>
      </c>
      <c r="AG260" s="11"/>
      <c r="AH260" s="11" t="e">
        <f>#REF!</f>
        <v>#REF!</v>
      </c>
      <c r="AI260" s="11" t="e">
        <f>#REF!</f>
        <v>#REF!</v>
      </c>
      <c r="AJ260" s="11"/>
      <c r="AK260" s="11" t="e">
        <f t="shared" si="50"/>
        <v>#REF!</v>
      </c>
      <c r="AL260" s="27" t="e">
        <f t="shared" si="44"/>
        <v>#REF!</v>
      </c>
    </row>
    <row r="261" spans="1:38" x14ac:dyDescent="0.2">
      <c r="A261" s="5" t="s">
        <v>455</v>
      </c>
      <c r="B261" s="5" t="s">
        <v>456</v>
      </c>
      <c r="C261" s="11">
        <f>COCC!E245</f>
        <v>0</v>
      </c>
      <c r="D261" s="11">
        <f>PHM!E245</f>
        <v>0</v>
      </c>
      <c r="E261" s="11"/>
      <c r="F261" s="11" t="e">
        <f>#REF!</f>
        <v>#REF!</v>
      </c>
      <c r="G261" s="11" t="e">
        <f>#REF!</f>
        <v>#REF!</v>
      </c>
      <c r="H261" s="11" t="e">
        <f>#REF!</f>
        <v>#REF!</v>
      </c>
      <c r="I261" s="11" t="e">
        <f>#REF!</f>
        <v>#REF!</v>
      </c>
      <c r="J261" s="11" t="e">
        <f>#REF!</f>
        <v>#REF!</v>
      </c>
      <c r="K261" s="11" t="e">
        <f>#REF!</f>
        <v>#REF!</v>
      </c>
      <c r="L261" s="11" t="e">
        <f>#REF!</f>
        <v>#REF!</v>
      </c>
      <c r="M261" s="11"/>
      <c r="N261" s="11" t="e">
        <f t="shared" si="61"/>
        <v>#REF!</v>
      </c>
      <c r="O261" s="11" t="e">
        <f>#REF!</f>
        <v>#REF!</v>
      </c>
      <c r="P261" s="11" t="e">
        <f>#REF!</f>
        <v>#REF!</v>
      </c>
      <c r="Q261" s="11" t="e">
        <f>#REF!</f>
        <v>#REF!</v>
      </c>
      <c r="R261" s="11" t="e">
        <f>#REF!</f>
        <v>#REF!</v>
      </c>
      <c r="S261" s="11" t="e">
        <f t="shared" si="49"/>
        <v>#REF!</v>
      </c>
      <c r="T261" s="11"/>
      <c r="U261" s="11" t="e">
        <f>#REF!</f>
        <v>#REF!</v>
      </c>
      <c r="V261" s="11" t="e">
        <f>#REF!</f>
        <v>#REF!</v>
      </c>
      <c r="W261" s="11">
        <v>0</v>
      </c>
      <c r="X261" s="11" t="e">
        <f>#REF!</f>
        <v>#REF!</v>
      </c>
      <c r="Y261" s="11">
        <v>10000</v>
      </c>
      <c r="Z261" s="11" t="e">
        <f t="shared" si="45"/>
        <v>#REF!</v>
      </c>
      <c r="AA261" s="11"/>
      <c r="AB261" s="11" t="e">
        <f>#REF!</f>
        <v>#REF!</v>
      </c>
      <c r="AC261" s="11" t="e">
        <f>#REF!</f>
        <v>#REF!</v>
      </c>
      <c r="AD261" s="11" t="e">
        <f>#REF!</f>
        <v>#REF!</v>
      </c>
      <c r="AE261" s="11" t="e">
        <f>#REF!</f>
        <v>#REF!</v>
      </c>
      <c r="AF261" s="11" t="e">
        <f t="shared" si="46"/>
        <v>#REF!</v>
      </c>
      <c r="AG261" s="11"/>
      <c r="AH261" s="11" t="e">
        <f>#REF!</f>
        <v>#REF!</v>
      </c>
      <c r="AI261" s="11" t="e">
        <f>#REF!</f>
        <v>#REF!</v>
      </c>
      <c r="AJ261" s="11"/>
      <c r="AK261" s="11" t="e">
        <f t="shared" si="50"/>
        <v>#REF!</v>
      </c>
      <c r="AL261" s="27" t="e">
        <f t="shared" si="44"/>
        <v>#REF!</v>
      </c>
    </row>
    <row r="262" spans="1:38" x14ac:dyDescent="0.2">
      <c r="A262" s="5" t="s">
        <v>457</v>
      </c>
      <c r="B262" s="5" t="s">
        <v>458</v>
      </c>
      <c r="C262" s="11">
        <f>COCC!E246</f>
        <v>0</v>
      </c>
      <c r="D262" s="11">
        <f>PHM!E246</f>
        <v>0</v>
      </c>
      <c r="E262" s="11"/>
      <c r="F262" s="11" t="e">
        <f>#REF!</f>
        <v>#REF!</v>
      </c>
      <c r="G262" s="11" t="e">
        <f>#REF!</f>
        <v>#REF!</v>
      </c>
      <c r="H262" s="11" t="e">
        <f>#REF!</f>
        <v>#REF!</v>
      </c>
      <c r="I262" s="11" t="e">
        <f>#REF!</f>
        <v>#REF!</v>
      </c>
      <c r="J262" s="11" t="e">
        <f>#REF!</f>
        <v>#REF!</v>
      </c>
      <c r="K262" s="11" t="e">
        <f>#REF!</f>
        <v>#REF!</v>
      </c>
      <c r="L262" s="11" t="e">
        <f>#REF!</f>
        <v>#REF!</v>
      </c>
      <c r="M262" s="11"/>
      <c r="N262" s="11" t="e">
        <f t="shared" si="61"/>
        <v>#REF!</v>
      </c>
      <c r="O262" s="11" t="e">
        <f>#REF!</f>
        <v>#REF!</v>
      </c>
      <c r="P262" s="11" t="e">
        <f>#REF!</f>
        <v>#REF!</v>
      </c>
      <c r="Q262" s="11" t="e">
        <f>#REF!</f>
        <v>#REF!</v>
      </c>
      <c r="R262" s="11" t="e">
        <f>#REF!</f>
        <v>#REF!</v>
      </c>
      <c r="S262" s="11" t="e">
        <f t="shared" si="49"/>
        <v>#REF!</v>
      </c>
      <c r="T262" s="11"/>
      <c r="U262" s="11" t="e">
        <f>#REF!</f>
        <v>#REF!</v>
      </c>
      <c r="V262" s="11" t="e">
        <f>#REF!</f>
        <v>#REF!</v>
      </c>
      <c r="W262" s="11">
        <v>0</v>
      </c>
      <c r="X262" s="11" t="e">
        <f>#REF!</f>
        <v>#REF!</v>
      </c>
      <c r="Y262" s="11"/>
      <c r="Z262" s="11" t="e">
        <f t="shared" si="45"/>
        <v>#REF!</v>
      </c>
      <c r="AA262" s="11"/>
      <c r="AB262" s="11" t="e">
        <f>#REF!</f>
        <v>#REF!</v>
      </c>
      <c r="AC262" s="11" t="e">
        <f>#REF!</f>
        <v>#REF!</v>
      </c>
      <c r="AD262" s="11" t="e">
        <f>#REF!</f>
        <v>#REF!</v>
      </c>
      <c r="AE262" s="11" t="e">
        <f>#REF!</f>
        <v>#REF!</v>
      </c>
      <c r="AF262" s="11" t="e">
        <f t="shared" si="46"/>
        <v>#REF!</v>
      </c>
      <c r="AG262" s="11"/>
      <c r="AH262" s="11" t="e">
        <f>#REF!</f>
        <v>#REF!</v>
      </c>
      <c r="AI262" s="11" t="e">
        <f>#REF!</f>
        <v>#REF!</v>
      </c>
      <c r="AJ262" s="11">
        <v>867</v>
      </c>
      <c r="AK262" s="11" t="e">
        <f t="shared" si="50"/>
        <v>#REF!</v>
      </c>
      <c r="AL262" s="27" t="e">
        <f t="shared" si="44"/>
        <v>#REF!</v>
      </c>
    </row>
    <row r="263" spans="1:38" x14ac:dyDescent="0.2">
      <c r="A263" s="5" t="s">
        <v>459</v>
      </c>
      <c r="B263" s="5" t="s">
        <v>460</v>
      </c>
      <c r="C263" s="11">
        <f>COCC!E247</f>
        <v>0</v>
      </c>
      <c r="D263" s="11">
        <f>PHM!E247</f>
        <v>0</v>
      </c>
      <c r="E263" s="11"/>
      <c r="F263" s="11" t="e">
        <f>#REF!</f>
        <v>#REF!</v>
      </c>
      <c r="G263" s="11" t="e">
        <f>#REF!</f>
        <v>#REF!</v>
      </c>
      <c r="H263" s="11" t="e">
        <f>#REF!</f>
        <v>#REF!</v>
      </c>
      <c r="I263" s="11" t="e">
        <f>#REF!</f>
        <v>#REF!</v>
      </c>
      <c r="J263" s="11" t="e">
        <f>#REF!</f>
        <v>#REF!</v>
      </c>
      <c r="K263" s="11" t="e">
        <f>#REF!</f>
        <v>#REF!</v>
      </c>
      <c r="L263" s="11" t="e">
        <f>#REF!</f>
        <v>#REF!</v>
      </c>
      <c r="M263" s="11"/>
      <c r="N263" s="11" t="e">
        <f t="shared" si="61"/>
        <v>#REF!</v>
      </c>
      <c r="O263" s="11" t="e">
        <f>#REF!</f>
        <v>#REF!</v>
      </c>
      <c r="P263" s="11" t="e">
        <f>#REF!</f>
        <v>#REF!</v>
      </c>
      <c r="Q263" s="11" t="e">
        <f>#REF!</f>
        <v>#REF!</v>
      </c>
      <c r="R263" s="11" t="e">
        <f>#REF!</f>
        <v>#REF!</v>
      </c>
      <c r="S263" s="11" t="e">
        <f t="shared" si="49"/>
        <v>#REF!</v>
      </c>
      <c r="T263" s="11"/>
      <c r="U263" s="11" t="e">
        <f>#REF!</f>
        <v>#REF!</v>
      </c>
      <c r="V263" s="11" t="e">
        <f>#REF!</f>
        <v>#REF!</v>
      </c>
      <c r="W263" s="11">
        <v>0</v>
      </c>
      <c r="X263" s="11" t="e">
        <f>#REF!</f>
        <v>#REF!</v>
      </c>
      <c r="Y263" s="11">
        <v>6268</v>
      </c>
      <c r="Z263" s="11" t="e">
        <f t="shared" si="45"/>
        <v>#REF!</v>
      </c>
      <c r="AA263" s="11"/>
      <c r="AB263" s="11" t="e">
        <f>#REF!</f>
        <v>#REF!</v>
      </c>
      <c r="AC263" s="11" t="e">
        <f>#REF!</f>
        <v>#REF!</v>
      </c>
      <c r="AD263" s="11" t="e">
        <f>#REF!</f>
        <v>#REF!</v>
      </c>
      <c r="AE263" s="11" t="e">
        <f>#REF!</f>
        <v>#REF!</v>
      </c>
      <c r="AF263" s="11" t="e">
        <f t="shared" si="46"/>
        <v>#REF!</v>
      </c>
      <c r="AG263" s="11"/>
      <c r="AH263" s="11" t="e">
        <f>#REF!</f>
        <v>#REF!</v>
      </c>
      <c r="AI263" s="11" t="e">
        <f>#REF!</f>
        <v>#REF!</v>
      </c>
      <c r="AJ263" s="11">
        <v>831</v>
      </c>
      <c r="AK263" s="11" t="e">
        <f t="shared" si="50"/>
        <v>#REF!</v>
      </c>
      <c r="AL263" s="27" t="e">
        <f t="shared" si="44"/>
        <v>#REF!</v>
      </c>
    </row>
    <row r="264" spans="1:38" x14ac:dyDescent="0.2">
      <c r="A264" s="5" t="s">
        <v>461</v>
      </c>
      <c r="B264" s="5" t="s">
        <v>462</v>
      </c>
      <c r="C264" s="11">
        <f>COCC!E248</f>
        <v>0</v>
      </c>
      <c r="D264" s="11">
        <f>PHM!E248</f>
        <v>0</v>
      </c>
      <c r="E264" s="11"/>
      <c r="F264" s="11" t="e">
        <f>#REF!</f>
        <v>#REF!</v>
      </c>
      <c r="G264" s="11" t="e">
        <f>#REF!</f>
        <v>#REF!</v>
      </c>
      <c r="H264" s="11" t="e">
        <f>#REF!</f>
        <v>#REF!</v>
      </c>
      <c r="I264" s="11" t="e">
        <f>#REF!</f>
        <v>#REF!</v>
      </c>
      <c r="J264" s="11" t="e">
        <f>#REF!</f>
        <v>#REF!</v>
      </c>
      <c r="K264" s="11" t="e">
        <f>#REF!</f>
        <v>#REF!</v>
      </c>
      <c r="L264" s="11" t="e">
        <f>#REF!</f>
        <v>#REF!</v>
      </c>
      <c r="M264" s="11"/>
      <c r="N264" s="11" t="e">
        <f t="shared" si="61"/>
        <v>#REF!</v>
      </c>
      <c r="O264" s="11" t="e">
        <f>#REF!</f>
        <v>#REF!</v>
      </c>
      <c r="P264" s="11" t="e">
        <f>#REF!</f>
        <v>#REF!</v>
      </c>
      <c r="Q264" s="11" t="e">
        <f>#REF!</f>
        <v>#REF!</v>
      </c>
      <c r="R264" s="11" t="e">
        <f>#REF!</f>
        <v>#REF!</v>
      </c>
      <c r="S264" s="11" t="e">
        <f t="shared" si="49"/>
        <v>#REF!</v>
      </c>
      <c r="T264" s="11"/>
      <c r="U264" s="11" t="e">
        <f>#REF!</f>
        <v>#REF!</v>
      </c>
      <c r="V264" s="11" t="e">
        <f>#REF!</f>
        <v>#REF!</v>
      </c>
      <c r="W264" s="11">
        <v>6615</v>
      </c>
      <c r="X264" s="11" t="e">
        <f>#REF!</f>
        <v>#REF!</v>
      </c>
      <c r="Y264" s="11">
        <v>15435</v>
      </c>
      <c r="Z264" s="11" t="e">
        <f t="shared" si="45"/>
        <v>#REF!</v>
      </c>
      <c r="AA264" s="11"/>
      <c r="AB264" s="11" t="e">
        <f>#REF!</f>
        <v>#REF!</v>
      </c>
      <c r="AC264" s="11" t="e">
        <f>#REF!</f>
        <v>#REF!</v>
      </c>
      <c r="AD264" s="11" t="e">
        <f>#REF!</f>
        <v>#REF!</v>
      </c>
      <c r="AE264" s="11" t="e">
        <f>#REF!</f>
        <v>#REF!</v>
      </c>
      <c r="AF264" s="11" t="e">
        <f t="shared" si="46"/>
        <v>#REF!</v>
      </c>
      <c r="AG264" s="11"/>
      <c r="AH264" s="11" t="e">
        <f>#REF!</f>
        <v>#REF!</v>
      </c>
      <c r="AI264" s="11" t="e">
        <f>#REF!</f>
        <v>#REF!</v>
      </c>
      <c r="AJ264" s="11">
        <v>65364</v>
      </c>
      <c r="AK264" s="11" t="e">
        <f t="shared" si="50"/>
        <v>#REF!</v>
      </c>
      <c r="AL264" s="27" t="e">
        <f t="shared" si="44"/>
        <v>#REF!</v>
      </c>
    </row>
    <row r="265" spans="1:38" x14ac:dyDescent="0.2">
      <c r="A265" s="5" t="s">
        <v>463</v>
      </c>
      <c r="B265" s="5" t="s">
        <v>464</v>
      </c>
      <c r="C265" s="11">
        <f>COCC!E249</f>
        <v>0</v>
      </c>
      <c r="D265" s="11">
        <f>PHM!E249</f>
        <v>0</v>
      </c>
      <c r="E265" s="11"/>
      <c r="F265" s="11" t="e">
        <f>#REF!</f>
        <v>#REF!</v>
      </c>
      <c r="G265" s="11" t="e">
        <f>#REF!</f>
        <v>#REF!</v>
      </c>
      <c r="H265" s="11" t="e">
        <f>#REF!</f>
        <v>#REF!</v>
      </c>
      <c r="I265" s="11" t="e">
        <f>#REF!</f>
        <v>#REF!</v>
      </c>
      <c r="J265" s="11" t="e">
        <f>#REF!</f>
        <v>#REF!</v>
      </c>
      <c r="K265" s="11" t="e">
        <f>#REF!</f>
        <v>#REF!</v>
      </c>
      <c r="L265" s="11" t="e">
        <f>#REF!</f>
        <v>#REF!</v>
      </c>
      <c r="M265" s="11"/>
      <c r="N265" s="11" t="e">
        <f t="shared" si="61"/>
        <v>#REF!</v>
      </c>
      <c r="O265" s="11" t="e">
        <f>#REF!</f>
        <v>#REF!</v>
      </c>
      <c r="P265" s="11" t="e">
        <f>#REF!</f>
        <v>#REF!</v>
      </c>
      <c r="Q265" s="11" t="e">
        <f>#REF!</f>
        <v>#REF!</v>
      </c>
      <c r="R265" s="11" t="e">
        <f>#REF!</f>
        <v>#REF!</v>
      </c>
      <c r="S265" s="11" t="e">
        <f t="shared" si="49"/>
        <v>#REF!</v>
      </c>
      <c r="T265" s="11"/>
      <c r="U265" s="11" t="e">
        <f>#REF!</f>
        <v>#REF!</v>
      </c>
      <c r="V265" s="11" t="e">
        <f>#REF!</f>
        <v>#REF!</v>
      </c>
      <c r="W265" s="11">
        <v>0</v>
      </c>
      <c r="X265" s="11" t="e">
        <f>#REF!</f>
        <v>#REF!</v>
      </c>
      <c r="Y265" s="11">
        <v>28990</v>
      </c>
      <c r="Z265" s="11" t="e">
        <f t="shared" si="45"/>
        <v>#REF!</v>
      </c>
      <c r="AA265" s="11"/>
      <c r="AB265" s="11" t="e">
        <f>#REF!</f>
        <v>#REF!</v>
      </c>
      <c r="AC265" s="11" t="e">
        <f>#REF!</f>
        <v>#REF!</v>
      </c>
      <c r="AD265" s="11" t="e">
        <f>#REF!</f>
        <v>#REF!</v>
      </c>
      <c r="AE265" s="11" t="e">
        <f>#REF!</f>
        <v>#REF!</v>
      </c>
      <c r="AF265" s="11" t="e">
        <f t="shared" si="46"/>
        <v>#REF!</v>
      </c>
      <c r="AG265" s="11"/>
      <c r="AH265" s="11" t="e">
        <f>#REF!</f>
        <v>#REF!</v>
      </c>
      <c r="AI265" s="11" t="e">
        <f>#REF!</f>
        <v>#REF!</v>
      </c>
      <c r="AJ265" s="11">
        <v>34227</v>
      </c>
      <c r="AK265" s="11" t="e">
        <f t="shared" si="50"/>
        <v>#REF!</v>
      </c>
      <c r="AL265" s="27" t="e">
        <f t="shared" si="44"/>
        <v>#REF!</v>
      </c>
    </row>
    <row r="266" spans="1:38" x14ac:dyDescent="0.2">
      <c r="A266" s="5" t="s">
        <v>465</v>
      </c>
      <c r="B266" s="5" t="s">
        <v>466</v>
      </c>
      <c r="C266" s="11">
        <f>COCC!E250</f>
        <v>0</v>
      </c>
      <c r="D266" s="11">
        <f>PHM!E250</f>
        <v>0</v>
      </c>
      <c r="E266" s="11"/>
      <c r="F266" s="11" t="e">
        <f>#REF!</f>
        <v>#REF!</v>
      </c>
      <c r="G266" s="11" t="e">
        <f>#REF!</f>
        <v>#REF!</v>
      </c>
      <c r="H266" s="11" t="e">
        <f>#REF!</f>
        <v>#REF!</v>
      </c>
      <c r="I266" s="11" t="e">
        <f>#REF!</f>
        <v>#REF!</v>
      </c>
      <c r="J266" s="11" t="e">
        <f>#REF!</f>
        <v>#REF!</v>
      </c>
      <c r="K266" s="11" t="e">
        <f>#REF!</f>
        <v>#REF!</v>
      </c>
      <c r="L266" s="11" t="e">
        <f>#REF!</f>
        <v>#REF!</v>
      </c>
      <c r="M266" s="11"/>
      <c r="N266" s="11" t="e">
        <f t="shared" si="61"/>
        <v>#REF!</v>
      </c>
      <c r="O266" s="11" t="e">
        <f>#REF!</f>
        <v>#REF!</v>
      </c>
      <c r="P266" s="11" t="e">
        <f>#REF!</f>
        <v>#REF!</v>
      </c>
      <c r="Q266" s="11" t="e">
        <f>#REF!</f>
        <v>#REF!</v>
      </c>
      <c r="R266" s="11" t="e">
        <f>#REF!</f>
        <v>#REF!</v>
      </c>
      <c r="S266" s="11" t="e">
        <f t="shared" si="49"/>
        <v>#REF!</v>
      </c>
      <c r="T266" s="11"/>
      <c r="U266" s="11" t="e">
        <f>#REF!</f>
        <v>#REF!</v>
      </c>
      <c r="V266" s="11" t="e">
        <f>#REF!</f>
        <v>#REF!</v>
      </c>
      <c r="W266" s="11">
        <v>0</v>
      </c>
      <c r="X266" s="11" t="e">
        <f>#REF!</f>
        <v>#REF!</v>
      </c>
      <c r="Y266" s="11"/>
      <c r="Z266" s="11" t="e">
        <f t="shared" si="45"/>
        <v>#REF!</v>
      </c>
      <c r="AA266" s="11"/>
      <c r="AB266" s="11" t="e">
        <f>#REF!</f>
        <v>#REF!</v>
      </c>
      <c r="AC266" s="11" t="e">
        <f>#REF!</f>
        <v>#REF!</v>
      </c>
      <c r="AD266" s="11" t="e">
        <f>#REF!</f>
        <v>#REF!</v>
      </c>
      <c r="AE266" s="11" t="e">
        <f>#REF!</f>
        <v>#REF!</v>
      </c>
      <c r="AF266" s="11" t="e">
        <f t="shared" si="46"/>
        <v>#REF!</v>
      </c>
      <c r="AG266" s="11"/>
      <c r="AH266" s="11" t="e">
        <f>#REF!</f>
        <v>#REF!</v>
      </c>
      <c r="AI266" s="11" t="e">
        <f>#REF!</f>
        <v>#REF!</v>
      </c>
      <c r="AJ266" s="11">
        <v>18285</v>
      </c>
      <c r="AK266" s="11" t="e">
        <f t="shared" si="50"/>
        <v>#REF!</v>
      </c>
      <c r="AL266" s="27" t="e">
        <f t="shared" ref="AL266:AL332" si="62">SUM(AK266+AF266+Z266+S266+N266)</f>
        <v>#REF!</v>
      </c>
    </row>
    <row r="267" spans="1:38" x14ac:dyDescent="0.2">
      <c r="A267" s="5" t="s">
        <v>467</v>
      </c>
      <c r="B267" s="5" t="s">
        <v>468</v>
      </c>
      <c r="C267" s="11">
        <f>COCC!E251</f>
        <v>0</v>
      </c>
      <c r="D267" s="11">
        <f>PHM!E251</f>
        <v>0</v>
      </c>
      <c r="E267" s="11"/>
      <c r="F267" s="11" t="e">
        <f>#REF!</f>
        <v>#REF!</v>
      </c>
      <c r="G267" s="11" t="e">
        <f>#REF!</f>
        <v>#REF!</v>
      </c>
      <c r="H267" s="11" t="e">
        <f>#REF!</f>
        <v>#REF!</v>
      </c>
      <c r="I267" s="11" t="e">
        <f>#REF!</f>
        <v>#REF!</v>
      </c>
      <c r="J267" s="11" t="e">
        <f>#REF!</f>
        <v>#REF!</v>
      </c>
      <c r="K267" s="11" t="e">
        <f>#REF!</f>
        <v>#REF!</v>
      </c>
      <c r="L267" s="11" t="e">
        <f>#REF!</f>
        <v>#REF!</v>
      </c>
      <c r="M267" s="11"/>
      <c r="N267" s="11" t="e">
        <f t="shared" si="61"/>
        <v>#REF!</v>
      </c>
      <c r="O267" s="11" t="e">
        <f>#REF!</f>
        <v>#REF!</v>
      </c>
      <c r="P267" s="11" t="e">
        <f>#REF!</f>
        <v>#REF!</v>
      </c>
      <c r="Q267" s="11" t="e">
        <f>#REF!</f>
        <v>#REF!</v>
      </c>
      <c r="R267" s="11" t="e">
        <f>#REF!</f>
        <v>#REF!</v>
      </c>
      <c r="S267" s="11" t="e">
        <f t="shared" si="49"/>
        <v>#REF!</v>
      </c>
      <c r="T267" s="11"/>
      <c r="U267" s="11" t="e">
        <f>#REF!</f>
        <v>#REF!</v>
      </c>
      <c r="V267" s="11" t="e">
        <f>#REF!</f>
        <v>#REF!</v>
      </c>
      <c r="W267" s="11">
        <v>0</v>
      </c>
      <c r="X267" s="11" t="e">
        <f>#REF!</f>
        <v>#REF!</v>
      </c>
      <c r="Y267" s="11"/>
      <c r="Z267" s="11" t="e">
        <f t="shared" si="45"/>
        <v>#REF!</v>
      </c>
      <c r="AA267" s="11"/>
      <c r="AB267" s="11" t="e">
        <f>#REF!</f>
        <v>#REF!</v>
      </c>
      <c r="AC267" s="11" t="e">
        <f>#REF!</f>
        <v>#REF!</v>
      </c>
      <c r="AD267" s="11" t="e">
        <f>#REF!</f>
        <v>#REF!</v>
      </c>
      <c r="AE267" s="11" t="e">
        <f>#REF!</f>
        <v>#REF!</v>
      </c>
      <c r="AF267" s="11" t="e">
        <f t="shared" si="46"/>
        <v>#REF!</v>
      </c>
      <c r="AG267" s="11"/>
      <c r="AH267" s="11" t="e">
        <f>#REF!</f>
        <v>#REF!</v>
      </c>
      <c r="AI267" s="11" t="e">
        <f>#REF!</f>
        <v>#REF!</v>
      </c>
      <c r="AJ267" s="11">
        <v>16228</v>
      </c>
      <c r="AK267" s="11" t="e">
        <f t="shared" si="50"/>
        <v>#REF!</v>
      </c>
      <c r="AL267" s="27" t="e">
        <f t="shared" si="62"/>
        <v>#REF!</v>
      </c>
    </row>
    <row r="268" spans="1:38" x14ac:dyDescent="0.2">
      <c r="A268" s="5" t="s">
        <v>469</v>
      </c>
      <c r="B268" s="5" t="s">
        <v>470</v>
      </c>
      <c r="C268" s="11">
        <f>COCC!E252</f>
        <v>0</v>
      </c>
      <c r="D268" s="11">
        <f>PHM!E252</f>
        <v>0</v>
      </c>
      <c r="E268" s="11"/>
      <c r="F268" s="11" t="e">
        <f>#REF!</f>
        <v>#REF!</v>
      </c>
      <c r="G268" s="11" t="e">
        <f>#REF!</f>
        <v>#REF!</v>
      </c>
      <c r="H268" s="11" t="e">
        <f>#REF!</f>
        <v>#REF!</v>
      </c>
      <c r="I268" s="11" t="e">
        <f>#REF!</f>
        <v>#REF!</v>
      </c>
      <c r="J268" s="11" t="e">
        <f>#REF!</f>
        <v>#REF!</v>
      </c>
      <c r="K268" s="11" t="e">
        <f>#REF!</f>
        <v>#REF!</v>
      </c>
      <c r="L268" s="11" t="e">
        <f>#REF!</f>
        <v>#REF!</v>
      </c>
      <c r="M268" s="11"/>
      <c r="N268" s="11" t="e">
        <f t="shared" si="61"/>
        <v>#REF!</v>
      </c>
      <c r="O268" s="11" t="e">
        <f>#REF!</f>
        <v>#REF!</v>
      </c>
      <c r="P268" s="11" t="e">
        <f>#REF!</f>
        <v>#REF!</v>
      </c>
      <c r="Q268" s="11" t="e">
        <f>#REF!</f>
        <v>#REF!</v>
      </c>
      <c r="R268" s="11" t="e">
        <f>#REF!</f>
        <v>#REF!</v>
      </c>
      <c r="S268" s="11" t="e">
        <f t="shared" si="49"/>
        <v>#REF!</v>
      </c>
      <c r="T268" s="11"/>
      <c r="U268" s="11" t="e">
        <f>#REF!</f>
        <v>#REF!</v>
      </c>
      <c r="V268" s="11" t="e">
        <f>#REF!</f>
        <v>#REF!</v>
      </c>
      <c r="W268" s="11">
        <v>0</v>
      </c>
      <c r="X268" s="11" t="e">
        <f>#REF!</f>
        <v>#REF!</v>
      </c>
      <c r="Y268" s="11"/>
      <c r="Z268" s="11" t="e">
        <f t="shared" si="45"/>
        <v>#REF!</v>
      </c>
      <c r="AA268" s="11"/>
      <c r="AB268" s="11" t="e">
        <f>#REF!</f>
        <v>#REF!</v>
      </c>
      <c r="AC268" s="11" t="e">
        <f>#REF!</f>
        <v>#REF!</v>
      </c>
      <c r="AD268" s="11" t="e">
        <f>#REF!</f>
        <v>#REF!</v>
      </c>
      <c r="AE268" s="11" t="e">
        <f>#REF!</f>
        <v>#REF!</v>
      </c>
      <c r="AF268" s="11" t="e">
        <f t="shared" si="46"/>
        <v>#REF!</v>
      </c>
      <c r="AG268" s="11"/>
      <c r="AH268" s="11" t="e">
        <f>#REF!</f>
        <v>#REF!</v>
      </c>
      <c r="AI268" s="11" t="e">
        <f>#REF!</f>
        <v>#REF!</v>
      </c>
      <c r="AJ268" s="11">
        <v>2904</v>
      </c>
      <c r="AK268" s="11" t="e">
        <f t="shared" si="50"/>
        <v>#REF!</v>
      </c>
      <c r="AL268" s="27" t="e">
        <f t="shared" si="62"/>
        <v>#REF!</v>
      </c>
    </row>
    <row r="269" spans="1:38" x14ac:dyDescent="0.2">
      <c r="A269" s="5" t="s">
        <v>471</v>
      </c>
      <c r="B269" s="5" t="s">
        <v>472</v>
      </c>
      <c r="C269" s="11">
        <f>COCC!E253</f>
        <v>0</v>
      </c>
      <c r="D269" s="11">
        <f>PHM!E253</f>
        <v>0</v>
      </c>
      <c r="E269" s="11"/>
      <c r="F269" s="11" t="e">
        <f>#REF!</f>
        <v>#REF!</v>
      </c>
      <c r="G269" s="11" t="e">
        <f>#REF!</f>
        <v>#REF!</v>
      </c>
      <c r="H269" s="11" t="e">
        <f>#REF!</f>
        <v>#REF!</v>
      </c>
      <c r="I269" s="11" t="e">
        <f>#REF!</f>
        <v>#REF!</v>
      </c>
      <c r="J269" s="11" t="e">
        <f>#REF!</f>
        <v>#REF!</v>
      </c>
      <c r="K269" s="11" t="e">
        <f>#REF!</f>
        <v>#REF!</v>
      </c>
      <c r="L269" s="11" t="e">
        <f>#REF!</f>
        <v>#REF!</v>
      </c>
      <c r="M269" s="11"/>
      <c r="N269" s="11" t="e">
        <f t="shared" si="61"/>
        <v>#REF!</v>
      </c>
      <c r="O269" s="11" t="e">
        <f>#REF!</f>
        <v>#REF!</v>
      </c>
      <c r="P269" s="11" t="e">
        <f>#REF!</f>
        <v>#REF!</v>
      </c>
      <c r="Q269" s="11" t="e">
        <f>#REF!</f>
        <v>#REF!</v>
      </c>
      <c r="R269" s="11" t="e">
        <f>#REF!</f>
        <v>#REF!</v>
      </c>
      <c r="S269" s="11" t="e">
        <f t="shared" si="49"/>
        <v>#REF!</v>
      </c>
      <c r="T269" s="11"/>
      <c r="U269" s="11" t="e">
        <f>#REF!</f>
        <v>#REF!</v>
      </c>
      <c r="V269" s="11" t="e">
        <f>#REF!</f>
        <v>#REF!</v>
      </c>
      <c r="W269" s="11">
        <v>0</v>
      </c>
      <c r="X269" s="11" t="e">
        <f>#REF!</f>
        <v>#REF!</v>
      </c>
      <c r="Y269" s="11"/>
      <c r="Z269" s="11" t="e">
        <f t="shared" ref="Z269:Z333" si="63">SUM(U269:Y269)</f>
        <v>#REF!</v>
      </c>
      <c r="AA269" s="11"/>
      <c r="AB269" s="11" t="e">
        <f>#REF!</f>
        <v>#REF!</v>
      </c>
      <c r="AC269" s="11" t="e">
        <f>#REF!</f>
        <v>#REF!</v>
      </c>
      <c r="AD269" s="11" t="e">
        <f>#REF!</f>
        <v>#REF!</v>
      </c>
      <c r="AE269" s="11" t="e">
        <f>#REF!</f>
        <v>#REF!</v>
      </c>
      <c r="AF269" s="11" t="e">
        <f t="shared" ref="AF269:AF333" si="64">SUM(AB269:AE269)</f>
        <v>#REF!</v>
      </c>
      <c r="AG269" s="11"/>
      <c r="AH269" s="11" t="e">
        <f>#REF!</f>
        <v>#REF!</v>
      </c>
      <c r="AI269" s="11" t="e">
        <f>#REF!</f>
        <v>#REF!</v>
      </c>
      <c r="AJ269" s="11">
        <v>1698</v>
      </c>
      <c r="AK269" s="11" t="e">
        <f t="shared" ref="AK269:AK333" si="65">SUM(AH269:AJ269)</f>
        <v>#REF!</v>
      </c>
      <c r="AL269" s="27" t="e">
        <f t="shared" si="62"/>
        <v>#REF!</v>
      </c>
    </row>
    <row r="270" spans="1:38" x14ac:dyDescent="0.2">
      <c r="A270" s="5" t="s">
        <v>473</v>
      </c>
      <c r="B270" s="5" t="s">
        <v>474</v>
      </c>
      <c r="C270" s="11">
        <f>COCC!E254</f>
        <v>0</v>
      </c>
      <c r="D270" s="11">
        <f>PHM!E254</f>
        <v>0</v>
      </c>
      <c r="E270" s="11"/>
      <c r="F270" s="11" t="e">
        <f>#REF!</f>
        <v>#REF!</v>
      </c>
      <c r="G270" s="11" t="e">
        <f>#REF!</f>
        <v>#REF!</v>
      </c>
      <c r="H270" s="11" t="e">
        <f>#REF!</f>
        <v>#REF!</v>
      </c>
      <c r="I270" s="11" t="e">
        <f>#REF!</f>
        <v>#REF!</v>
      </c>
      <c r="J270" s="11" t="e">
        <f>#REF!</f>
        <v>#REF!</v>
      </c>
      <c r="K270" s="11" t="e">
        <f>#REF!</f>
        <v>#REF!</v>
      </c>
      <c r="L270" s="11" t="e">
        <f>#REF!</f>
        <v>#REF!</v>
      </c>
      <c r="M270" s="11"/>
      <c r="N270" s="11" t="e">
        <f t="shared" si="61"/>
        <v>#REF!</v>
      </c>
      <c r="O270" s="11" t="e">
        <f>#REF!</f>
        <v>#REF!</v>
      </c>
      <c r="P270" s="11" t="e">
        <f>#REF!</f>
        <v>#REF!</v>
      </c>
      <c r="Q270" s="11" t="e">
        <f>#REF!</f>
        <v>#REF!</v>
      </c>
      <c r="R270" s="11" t="e">
        <f>#REF!</f>
        <v>#REF!</v>
      </c>
      <c r="S270" s="11" t="e">
        <f t="shared" si="49"/>
        <v>#REF!</v>
      </c>
      <c r="T270" s="11"/>
      <c r="U270" s="11" t="e">
        <f>#REF!</f>
        <v>#REF!</v>
      </c>
      <c r="V270" s="11" t="e">
        <f>#REF!</f>
        <v>#REF!</v>
      </c>
      <c r="W270" s="11">
        <v>0</v>
      </c>
      <c r="X270" s="11" t="e">
        <f>#REF!</f>
        <v>#REF!</v>
      </c>
      <c r="Y270" s="11"/>
      <c r="Z270" s="11" t="e">
        <f t="shared" si="63"/>
        <v>#REF!</v>
      </c>
      <c r="AA270" s="11"/>
      <c r="AB270" s="11" t="e">
        <f>#REF!</f>
        <v>#REF!</v>
      </c>
      <c r="AC270" s="11" t="e">
        <f>#REF!</f>
        <v>#REF!</v>
      </c>
      <c r="AD270" s="11" t="e">
        <f>#REF!</f>
        <v>#REF!</v>
      </c>
      <c r="AE270" s="11" t="e">
        <f>#REF!</f>
        <v>#REF!</v>
      </c>
      <c r="AF270" s="11" t="e">
        <f t="shared" si="64"/>
        <v>#REF!</v>
      </c>
      <c r="AG270" s="11"/>
      <c r="AH270" s="11" t="e">
        <f>#REF!</f>
        <v>#REF!</v>
      </c>
      <c r="AI270" s="11" t="e">
        <f>#REF!</f>
        <v>#REF!</v>
      </c>
      <c r="AJ270" s="11"/>
      <c r="AK270" s="11" t="e">
        <f t="shared" si="65"/>
        <v>#REF!</v>
      </c>
      <c r="AL270" s="27" t="e">
        <f t="shared" si="62"/>
        <v>#REF!</v>
      </c>
    </row>
    <row r="271" spans="1:38" x14ac:dyDescent="0.2">
      <c r="A271" s="5" t="s">
        <v>475</v>
      </c>
      <c r="B271" s="5" t="s">
        <v>476</v>
      </c>
      <c r="C271" s="11">
        <f>COCC!E255</f>
        <v>0</v>
      </c>
      <c r="D271" s="11">
        <f>PHM!E255</f>
        <v>0</v>
      </c>
      <c r="E271" s="11"/>
      <c r="F271" s="11" t="e">
        <f>#REF!</f>
        <v>#REF!</v>
      </c>
      <c r="G271" s="11" t="e">
        <f>#REF!</f>
        <v>#REF!</v>
      </c>
      <c r="H271" s="11" t="e">
        <f>#REF!</f>
        <v>#REF!</v>
      </c>
      <c r="I271" s="11" t="e">
        <f>#REF!</f>
        <v>#REF!</v>
      </c>
      <c r="J271" s="11" t="e">
        <f>#REF!</f>
        <v>#REF!</v>
      </c>
      <c r="K271" s="11" t="e">
        <f>#REF!</f>
        <v>#REF!</v>
      </c>
      <c r="L271" s="11" t="e">
        <f>#REF!</f>
        <v>#REF!</v>
      </c>
      <c r="M271" s="11"/>
      <c r="N271" s="11" t="e">
        <f t="shared" si="61"/>
        <v>#REF!</v>
      </c>
      <c r="O271" s="11" t="e">
        <f>#REF!</f>
        <v>#REF!</v>
      </c>
      <c r="P271" s="11" t="e">
        <f>#REF!</f>
        <v>#REF!</v>
      </c>
      <c r="Q271" s="11" t="e">
        <f>#REF!</f>
        <v>#REF!</v>
      </c>
      <c r="R271" s="11" t="e">
        <f>#REF!</f>
        <v>#REF!</v>
      </c>
      <c r="S271" s="11" t="e">
        <f t="shared" si="49"/>
        <v>#REF!</v>
      </c>
      <c r="T271" s="11"/>
      <c r="U271" s="11" t="e">
        <f>#REF!</f>
        <v>#REF!</v>
      </c>
      <c r="V271" s="11" t="e">
        <f>#REF!</f>
        <v>#REF!</v>
      </c>
      <c r="W271" s="11">
        <v>0</v>
      </c>
      <c r="X271" s="11" t="e">
        <f>#REF!</f>
        <v>#REF!</v>
      </c>
      <c r="Y271" s="11"/>
      <c r="Z271" s="11" t="e">
        <f t="shared" si="63"/>
        <v>#REF!</v>
      </c>
      <c r="AA271" s="11"/>
      <c r="AB271" s="11" t="e">
        <f>#REF!</f>
        <v>#REF!</v>
      </c>
      <c r="AC271" s="11" t="e">
        <f>#REF!</f>
        <v>#REF!</v>
      </c>
      <c r="AD271" s="11" t="e">
        <f>#REF!</f>
        <v>#REF!</v>
      </c>
      <c r="AE271" s="11" t="e">
        <f>#REF!</f>
        <v>#REF!</v>
      </c>
      <c r="AF271" s="11" t="e">
        <f t="shared" si="64"/>
        <v>#REF!</v>
      </c>
      <c r="AG271" s="11"/>
      <c r="AH271" s="11" t="e">
        <f>#REF!</f>
        <v>#REF!</v>
      </c>
      <c r="AI271" s="11" t="e">
        <f>#REF!</f>
        <v>#REF!</v>
      </c>
      <c r="AJ271" s="11"/>
      <c r="AK271" s="11" t="e">
        <f t="shared" si="65"/>
        <v>#REF!</v>
      </c>
      <c r="AL271" s="27" t="e">
        <f t="shared" si="62"/>
        <v>#REF!</v>
      </c>
    </row>
    <row r="272" spans="1:38" x14ac:dyDescent="0.2">
      <c r="A272" s="5" t="s">
        <v>477</v>
      </c>
      <c r="B272" s="5" t="s">
        <v>478</v>
      </c>
      <c r="C272" s="11">
        <f>COCC!E256</f>
        <v>0</v>
      </c>
      <c r="D272" s="11">
        <f>PHM!E256</f>
        <v>0</v>
      </c>
      <c r="E272" s="11"/>
      <c r="F272" s="11" t="e">
        <f>#REF!</f>
        <v>#REF!</v>
      </c>
      <c r="G272" s="11" t="e">
        <f>#REF!</f>
        <v>#REF!</v>
      </c>
      <c r="H272" s="11" t="e">
        <f>#REF!</f>
        <v>#REF!</v>
      </c>
      <c r="I272" s="11" t="e">
        <f>#REF!</f>
        <v>#REF!</v>
      </c>
      <c r="J272" s="11" t="e">
        <f>#REF!</f>
        <v>#REF!</v>
      </c>
      <c r="K272" s="11" t="e">
        <f>#REF!</f>
        <v>#REF!</v>
      </c>
      <c r="L272" s="11" t="e">
        <f>#REF!</f>
        <v>#REF!</v>
      </c>
      <c r="M272" s="11"/>
      <c r="N272" s="11" t="e">
        <f t="shared" si="61"/>
        <v>#REF!</v>
      </c>
      <c r="O272" s="11" t="e">
        <f>#REF!</f>
        <v>#REF!</v>
      </c>
      <c r="P272" s="11" t="e">
        <f>#REF!</f>
        <v>#REF!</v>
      </c>
      <c r="Q272" s="11" t="e">
        <f>#REF!</f>
        <v>#REF!</v>
      </c>
      <c r="R272" s="11" t="e">
        <f>#REF!</f>
        <v>#REF!</v>
      </c>
      <c r="S272" s="11" t="e">
        <f t="shared" si="49"/>
        <v>#REF!</v>
      </c>
      <c r="T272" s="11"/>
      <c r="U272" s="11" t="e">
        <f>#REF!</f>
        <v>#REF!</v>
      </c>
      <c r="V272" s="11" t="e">
        <f>#REF!</f>
        <v>#REF!</v>
      </c>
      <c r="W272" s="11">
        <v>0</v>
      </c>
      <c r="X272" s="11" t="e">
        <f>#REF!</f>
        <v>#REF!</v>
      </c>
      <c r="Y272" s="11"/>
      <c r="Z272" s="11" t="e">
        <f t="shared" si="63"/>
        <v>#REF!</v>
      </c>
      <c r="AA272" s="11"/>
      <c r="AB272" s="11" t="e">
        <f>#REF!</f>
        <v>#REF!</v>
      </c>
      <c r="AC272" s="11" t="e">
        <f>#REF!</f>
        <v>#REF!</v>
      </c>
      <c r="AD272" s="11" t="e">
        <f>#REF!</f>
        <v>#REF!</v>
      </c>
      <c r="AE272" s="11" t="e">
        <f>#REF!</f>
        <v>#REF!</v>
      </c>
      <c r="AF272" s="11" t="e">
        <f t="shared" si="64"/>
        <v>#REF!</v>
      </c>
      <c r="AG272" s="11"/>
      <c r="AH272" s="11" t="e">
        <f>#REF!</f>
        <v>#REF!</v>
      </c>
      <c r="AI272" s="11" t="e">
        <f>#REF!</f>
        <v>#REF!</v>
      </c>
      <c r="AJ272" s="11"/>
      <c r="AK272" s="11" t="e">
        <f t="shared" si="65"/>
        <v>#REF!</v>
      </c>
      <c r="AL272" s="27" t="e">
        <f t="shared" si="62"/>
        <v>#REF!</v>
      </c>
    </row>
    <row r="273" spans="1:40" x14ac:dyDescent="0.2">
      <c r="A273" s="5" t="s">
        <v>479</v>
      </c>
      <c r="B273" s="5" t="s">
        <v>480</v>
      </c>
      <c r="C273" s="11">
        <f>COCC!E257</f>
        <v>0</v>
      </c>
      <c r="D273" s="11">
        <f>PHM!E257</f>
        <v>0</v>
      </c>
      <c r="E273" s="11"/>
      <c r="F273" s="11" t="e">
        <f>#REF!</f>
        <v>#REF!</v>
      </c>
      <c r="G273" s="11" t="e">
        <f>#REF!</f>
        <v>#REF!</v>
      </c>
      <c r="H273" s="11" t="e">
        <f>#REF!</f>
        <v>#REF!</v>
      </c>
      <c r="I273" s="11" t="e">
        <f>#REF!</f>
        <v>#REF!</v>
      </c>
      <c r="J273" s="11" t="e">
        <f>#REF!</f>
        <v>#REF!</v>
      </c>
      <c r="K273" s="11" t="e">
        <f>#REF!</f>
        <v>#REF!</v>
      </c>
      <c r="L273" s="11" t="e">
        <f>#REF!</f>
        <v>#REF!</v>
      </c>
      <c r="M273" s="11"/>
      <c r="N273" s="11" t="e">
        <f t="shared" si="61"/>
        <v>#REF!</v>
      </c>
      <c r="O273" s="11" t="e">
        <f>#REF!</f>
        <v>#REF!</v>
      </c>
      <c r="P273" s="11" t="e">
        <f>#REF!</f>
        <v>#REF!</v>
      </c>
      <c r="Q273" s="11" t="e">
        <f>#REF!</f>
        <v>#REF!</v>
      </c>
      <c r="R273" s="11" t="e">
        <f>#REF!</f>
        <v>#REF!</v>
      </c>
      <c r="S273" s="11" t="e">
        <f t="shared" si="49"/>
        <v>#REF!</v>
      </c>
      <c r="T273" s="11"/>
      <c r="U273" s="11" t="e">
        <f>#REF!</f>
        <v>#REF!</v>
      </c>
      <c r="V273" s="11" t="e">
        <f>#REF!</f>
        <v>#REF!</v>
      </c>
      <c r="W273" s="11">
        <v>0</v>
      </c>
      <c r="X273" s="11" t="e">
        <f>#REF!</f>
        <v>#REF!</v>
      </c>
      <c r="Y273" s="11">
        <v>3865</v>
      </c>
      <c r="Z273" s="11" t="e">
        <f t="shared" si="63"/>
        <v>#REF!</v>
      </c>
      <c r="AA273" s="11"/>
      <c r="AB273" s="11" t="e">
        <f>#REF!</f>
        <v>#REF!</v>
      </c>
      <c r="AC273" s="11" t="e">
        <f>#REF!</f>
        <v>#REF!</v>
      </c>
      <c r="AD273" s="11" t="e">
        <f>#REF!</f>
        <v>#REF!</v>
      </c>
      <c r="AE273" s="11" t="e">
        <f>#REF!</f>
        <v>#REF!</v>
      </c>
      <c r="AF273" s="11" t="e">
        <f t="shared" si="64"/>
        <v>#REF!</v>
      </c>
      <c r="AG273" s="11"/>
      <c r="AH273" s="11" t="e">
        <f>#REF!</f>
        <v>#REF!</v>
      </c>
      <c r="AI273" s="11" t="e">
        <f>#REF!</f>
        <v>#REF!</v>
      </c>
      <c r="AJ273" s="11">
        <v>15986</v>
      </c>
      <c r="AK273" s="11" t="e">
        <f t="shared" si="65"/>
        <v>#REF!</v>
      </c>
      <c r="AL273" s="27" t="e">
        <f t="shared" si="62"/>
        <v>#REF!</v>
      </c>
    </row>
    <row r="274" spans="1:40" x14ac:dyDescent="0.2">
      <c r="A274" s="5" t="s">
        <v>481</v>
      </c>
      <c r="B274" s="5" t="s">
        <v>482</v>
      </c>
      <c r="C274" s="11">
        <f>COCC!E258</f>
        <v>0</v>
      </c>
      <c r="D274" s="11">
        <f>PHM!E258</f>
        <v>0</v>
      </c>
      <c r="E274" s="11"/>
      <c r="F274" s="11" t="e">
        <f>#REF!</f>
        <v>#REF!</v>
      </c>
      <c r="G274" s="11" t="e">
        <f>#REF!</f>
        <v>#REF!</v>
      </c>
      <c r="H274" s="11" t="e">
        <f>#REF!</f>
        <v>#REF!</v>
      </c>
      <c r="I274" s="11" t="e">
        <f>#REF!</f>
        <v>#REF!</v>
      </c>
      <c r="J274" s="11" t="e">
        <f>#REF!</f>
        <v>#REF!</v>
      </c>
      <c r="K274" s="11" t="e">
        <f>#REF!</f>
        <v>#REF!</v>
      </c>
      <c r="L274" s="11" t="e">
        <f>#REF!</f>
        <v>#REF!</v>
      </c>
      <c r="M274" s="11"/>
      <c r="N274" s="11" t="e">
        <f t="shared" si="61"/>
        <v>#REF!</v>
      </c>
      <c r="O274" s="11" t="e">
        <f>#REF!</f>
        <v>#REF!</v>
      </c>
      <c r="P274" s="11" t="e">
        <f>#REF!</f>
        <v>#REF!</v>
      </c>
      <c r="Q274" s="11" t="e">
        <f>#REF!</f>
        <v>#REF!</v>
      </c>
      <c r="R274" s="11" t="e">
        <f>#REF!</f>
        <v>#REF!</v>
      </c>
      <c r="S274" s="11" t="e">
        <f t="shared" si="49"/>
        <v>#REF!</v>
      </c>
      <c r="T274" s="11"/>
      <c r="U274" s="11" t="e">
        <f>#REF!</f>
        <v>#REF!</v>
      </c>
      <c r="V274" s="11" t="e">
        <f>#REF!</f>
        <v>#REF!</v>
      </c>
      <c r="W274" s="11">
        <v>0</v>
      </c>
      <c r="X274" s="11" t="e">
        <f>#REF!</f>
        <v>#REF!</v>
      </c>
      <c r="Y274" s="11"/>
      <c r="Z274" s="11" t="e">
        <f t="shared" si="63"/>
        <v>#REF!</v>
      </c>
      <c r="AA274" s="11"/>
      <c r="AB274" s="11" t="e">
        <f>#REF!</f>
        <v>#REF!</v>
      </c>
      <c r="AC274" s="11" t="e">
        <f>#REF!</f>
        <v>#REF!</v>
      </c>
      <c r="AD274" s="11" t="e">
        <f>#REF!</f>
        <v>#REF!</v>
      </c>
      <c r="AE274" s="11" t="e">
        <f>#REF!</f>
        <v>#REF!</v>
      </c>
      <c r="AF274" s="11" t="e">
        <f t="shared" si="64"/>
        <v>#REF!</v>
      </c>
      <c r="AG274" s="11"/>
      <c r="AH274" s="11" t="e">
        <f>#REF!</f>
        <v>#REF!</v>
      </c>
      <c r="AI274" s="11" t="e">
        <f>#REF!</f>
        <v>#REF!</v>
      </c>
      <c r="AJ274" s="11">
        <v>6170</v>
      </c>
      <c r="AK274" s="11" t="e">
        <f t="shared" si="65"/>
        <v>#REF!</v>
      </c>
      <c r="AL274" s="27" t="e">
        <f t="shared" si="62"/>
        <v>#REF!</v>
      </c>
    </row>
    <row r="275" spans="1:40" x14ac:dyDescent="0.2">
      <c r="A275" s="5" t="s">
        <v>483</v>
      </c>
      <c r="B275" s="5" t="s">
        <v>484</v>
      </c>
      <c r="C275" s="11">
        <f>COCC!E259</f>
        <v>0</v>
      </c>
      <c r="D275" s="11">
        <f>PHM!E259</f>
        <v>0</v>
      </c>
      <c r="E275" s="11"/>
      <c r="F275" s="11" t="e">
        <f>#REF!</f>
        <v>#REF!</v>
      </c>
      <c r="G275" s="11" t="e">
        <f>#REF!</f>
        <v>#REF!</v>
      </c>
      <c r="H275" s="11" t="e">
        <f>#REF!</f>
        <v>#REF!</v>
      </c>
      <c r="I275" s="11" t="e">
        <f>#REF!</f>
        <v>#REF!</v>
      </c>
      <c r="J275" s="11" t="e">
        <f>#REF!</f>
        <v>#REF!</v>
      </c>
      <c r="K275" s="11" t="e">
        <f>#REF!</f>
        <v>#REF!</v>
      </c>
      <c r="L275" s="11" t="e">
        <f>#REF!</f>
        <v>#REF!</v>
      </c>
      <c r="M275" s="11"/>
      <c r="N275" s="11" t="e">
        <f t="shared" si="61"/>
        <v>#REF!</v>
      </c>
      <c r="O275" s="11" t="e">
        <f>#REF!</f>
        <v>#REF!</v>
      </c>
      <c r="P275" s="11" t="e">
        <f>#REF!</f>
        <v>#REF!</v>
      </c>
      <c r="Q275" s="11" t="e">
        <f>#REF!</f>
        <v>#REF!</v>
      </c>
      <c r="R275" s="11" t="e">
        <f>#REF!</f>
        <v>#REF!</v>
      </c>
      <c r="S275" s="11" t="e">
        <f t="shared" si="49"/>
        <v>#REF!</v>
      </c>
      <c r="T275" s="11"/>
      <c r="U275" s="11" t="e">
        <f>#REF!</f>
        <v>#REF!</v>
      </c>
      <c r="V275" s="11" t="e">
        <f>#REF!</f>
        <v>#REF!</v>
      </c>
      <c r="W275" s="11">
        <v>0</v>
      </c>
      <c r="X275" s="11" t="e">
        <f>#REF!</f>
        <v>#REF!</v>
      </c>
      <c r="Y275" s="11"/>
      <c r="Z275" s="11" t="e">
        <f t="shared" si="63"/>
        <v>#REF!</v>
      </c>
      <c r="AA275" s="11"/>
      <c r="AB275" s="11" t="e">
        <f>#REF!</f>
        <v>#REF!</v>
      </c>
      <c r="AC275" s="11" t="e">
        <f>#REF!</f>
        <v>#REF!</v>
      </c>
      <c r="AD275" s="11" t="e">
        <f>#REF!</f>
        <v>#REF!</v>
      </c>
      <c r="AE275" s="11" t="e">
        <f>#REF!</f>
        <v>#REF!</v>
      </c>
      <c r="AF275" s="11" t="e">
        <f t="shared" si="64"/>
        <v>#REF!</v>
      </c>
      <c r="AG275" s="11"/>
      <c r="AH275" s="11" t="e">
        <f>#REF!</f>
        <v>#REF!</v>
      </c>
      <c r="AI275" s="11" t="e">
        <f>#REF!</f>
        <v>#REF!</v>
      </c>
      <c r="AJ275" s="11">
        <v>10000</v>
      </c>
      <c r="AK275" s="11" t="e">
        <f t="shared" si="65"/>
        <v>#REF!</v>
      </c>
      <c r="AL275" s="27" t="e">
        <f t="shared" si="62"/>
        <v>#REF!</v>
      </c>
    </row>
    <row r="276" spans="1:40" x14ac:dyDescent="0.2">
      <c r="A276" s="5" t="s">
        <v>485</v>
      </c>
      <c r="B276" s="5" t="s">
        <v>486</v>
      </c>
      <c r="C276" s="11">
        <f>COCC!E260</f>
        <v>0</v>
      </c>
      <c r="D276" s="11">
        <f>PHM!E260</f>
        <v>0</v>
      </c>
      <c r="E276" s="11"/>
      <c r="F276" s="11" t="e">
        <f>#REF!</f>
        <v>#REF!</v>
      </c>
      <c r="G276" s="11" t="e">
        <f>#REF!</f>
        <v>#REF!</v>
      </c>
      <c r="H276" s="11" t="e">
        <f>#REF!</f>
        <v>#REF!</v>
      </c>
      <c r="I276" s="11" t="e">
        <f>#REF!</f>
        <v>#REF!</v>
      </c>
      <c r="J276" s="11" t="e">
        <f>#REF!</f>
        <v>#REF!</v>
      </c>
      <c r="K276" s="11" t="e">
        <f>#REF!</f>
        <v>#REF!</v>
      </c>
      <c r="L276" s="11" t="e">
        <f>#REF!</f>
        <v>#REF!</v>
      </c>
      <c r="M276" s="11"/>
      <c r="N276" s="11" t="e">
        <f t="shared" si="61"/>
        <v>#REF!</v>
      </c>
      <c r="O276" s="11" t="e">
        <f>#REF!</f>
        <v>#REF!</v>
      </c>
      <c r="P276" s="11" t="e">
        <f>#REF!</f>
        <v>#REF!</v>
      </c>
      <c r="Q276" s="11" t="e">
        <f>#REF!</f>
        <v>#REF!</v>
      </c>
      <c r="R276" s="11" t="e">
        <f>#REF!</f>
        <v>#REF!</v>
      </c>
      <c r="S276" s="11" t="e">
        <f t="shared" ref="S276:S342" si="66">SUM(O276:R276)</f>
        <v>#REF!</v>
      </c>
      <c r="T276" s="11"/>
      <c r="U276" s="11" t="e">
        <f>#REF!</f>
        <v>#REF!</v>
      </c>
      <c r="V276" s="11" t="e">
        <f>#REF!</f>
        <v>#REF!</v>
      </c>
      <c r="W276" s="11">
        <v>0</v>
      </c>
      <c r="X276" s="11" t="e">
        <f>#REF!</f>
        <v>#REF!</v>
      </c>
      <c r="Y276" s="11"/>
      <c r="Z276" s="11" t="e">
        <f t="shared" si="63"/>
        <v>#REF!</v>
      </c>
      <c r="AA276" s="11"/>
      <c r="AB276" s="11" t="e">
        <f>#REF!</f>
        <v>#REF!</v>
      </c>
      <c r="AC276" s="11" t="e">
        <f>#REF!</f>
        <v>#REF!</v>
      </c>
      <c r="AD276" s="11" t="e">
        <f>#REF!</f>
        <v>#REF!</v>
      </c>
      <c r="AE276" s="11" t="e">
        <f>#REF!</f>
        <v>#REF!</v>
      </c>
      <c r="AF276" s="11" t="e">
        <f t="shared" si="64"/>
        <v>#REF!</v>
      </c>
      <c r="AG276" s="11"/>
      <c r="AH276" s="11" t="e">
        <f>#REF!</f>
        <v>#REF!</v>
      </c>
      <c r="AI276" s="11" t="e">
        <f>#REF!</f>
        <v>#REF!</v>
      </c>
      <c r="AJ276" s="11"/>
      <c r="AK276" s="11" t="e">
        <f t="shared" si="65"/>
        <v>#REF!</v>
      </c>
      <c r="AL276" s="27" t="e">
        <f t="shared" si="62"/>
        <v>#REF!</v>
      </c>
    </row>
    <row r="277" spans="1:40" x14ac:dyDescent="0.2">
      <c r="A277" s="5" t="s">
        <v>487</v>
      </c>
      <c r="B277" s="5" t="s">
        <v>488</v>
      </c>
      <c r="C277" s="11">
        <f>COCC!E261</f>
        <v>0</v>
      </c>
      <c r="D277" s="11">
        <f>PHM!E261</f>
        <v>0</v>
      </c>
      <c r="E277" s="11"/>
      <c r="F277" s="11" t="e">
        <f>#REF!</f>
        <v>#REF!</v>
      </c>
      <c r="G277" s="11" t="e">
        <f>#REF!</f>
        <v>#REF!</v>
      </c>
      <c r="H277" s="11" t="e">
        <f>#REF!</f>
        <v>#REF!</v>
      </c>
      <c r="I277" s="11" t="e">
        <f>#REF!</f>
        <v>#REF!</v>
      </c>
      <c r="J277" s="11" t="e">
        <f>#REF!</f>
        <v>#REF!</v>
      </c>
      <c r="K277" s="11" t="e">
        <f>#REF!</f>
        <v>#REF!</v>
      </c>
      <c r="L277" s="11" t="e">
        <f>#REF!</f>
        <v>#REF!</v>
      </c>
      <c r="M277" s="11"/>
      <c r="N277" s="11" t="e">
        <f t="shared" si="61"/>
        <v>#REF!</v>
      </c>
      <c r="O277" s="11" t="e">
        <f>#REF!</f>
        <v>#REF!</v>
      </c>
      <c r="P277" s="11" t="e">
        <f>#REF!</f>
        <v>#REF!</v>
      </c>
      <c r="Q277" s="11" t="e">
        <f>#REF!</f>
        <v>#REF!</v>
      </c>
      <c r="R277" s="11" t="e">
        <f>#REF!</f>
        <v>#REF!</v>
      </c>
      <c r="S277" s="11" t="e">
        <f t="shared" si="66"/>
        <v>#REF!</v>
      </c>
      <c r="T277" s="11"/>
      <c r="U277" s="11" t="e">
        <f>#REF!</f>
        <v>#REF!</v>
      </c>
      <c r="V277" s="11" t="e">
        <f>#REF!</f>
        <v>#REF!</v>
      </c>
      <c r="W277" s="11">
        <v>0</v>
      </c>
      <c r="X277" s="11" t="e">
        <f>#REF!</f>
        <v>#REF!</v>
      </c>
      <c r="Y277" s="11"/>
      <c r="Z277" s="11" t="e">
        <f t="shared" si="63"/>
        <v>#REF!</v>
      </c>
      <c r="AA277" s="11"/>
      <c r="AB277" s="11" t="e">
        <f>#REF!</f>
        <v>#REF!</v>
      </c>
      <c r="AC277" s="11" t="e">
        <f>#REF!</f>
        <v>#REF!</v>
      </c>
      <c r="AD277" s="11" t="e">
        <f>#REF!</f>
        <v>#REF!</v>
      </c>
      <c r="AE277" s="11" t="e">
        <f>#REF!</f>
        <v>#REF!</v>
      </c>
      <c r="AF277" s="11" t="e">
        <f t="shared" si="64"/>
        <v>#REF!</v>
      </c>
      <c r="AG277" s="11"/>
      <c r="AH277" s="11" t="e">
        <f>#REF!</f>
        <v>#REF!</v>
      </c>
      <c r="AI277" s="11" t="e">
        <f>#REF!</f>
        <v>#REF!</v>
      </c>
      <c r="AJ277" s="11"/>
      <c r="AK277" s="11" t="e">
        <f t="shared" si="65"/>
        <v>#REF!</v>
      </c>
      <c r="AL277" s="27" t="e">
        <f t="shared" si="62"/>
        <v>#REF!</v>
      </c>
    </row>
    <row r="278" spans="1:40" x14ac:dyDescent="0.2">
      <c r="A278" s="5" t="s">
        <v>391</v>
      </c>
      <c r="B278" s="5" t="s">
        <v>392</v>
      </c>
      <c r="C278" s="11">
        <f>COCC!E211</f>
        <v>0</v>
      </c>
      <c r="D278" s="11">
        <f>PHM!E211</f>
        <v>0</v>
      </c>
      <c r="E278" s="11"/>
      <c r="F278" s="11" t="e">
        <f>#REF!</f>
        <v>#REF!</v>
      </c>
      <c r="G278" s="11" t="e">
        <f>#REF!</f>
        <v>#REF!</v>
      </c>
      <c r="H278" s="11" t="e">
        <f>#REF!</f>
        <v>#REF!</v>
      </c>
      <c r="I278" s="11" t="e">
        <f>#REF!</f>
        <v>#REF!</v>
      </c>
      <c r="J278" s="11" t="e">
        <f>#REF!</f>
        <v>#REF!</v>
      </c>
      <c r="K278" s="11" t="e">
        <f>#REF!</f>
        <v>#REF!</v>
      </c>
      <c r="L278" s="11" t="e">
        <f>#REF!</f>
        <v>#REF!</v>
      </c>
      <c r="M278" s="11"/>
      <c r="N278" s="11" t="e">
        <f t="shared" si="61"/>
        <v>#REF!</v>
      </c>
      <c r="O278" s="11" t="e">
        <f>#REF!</f>
        <v>#REF!</v>
      </c>
      <c r="P278" s="11" t="e">
        <f>#REF!</f>
        <v>#REF!</v>
      </c>
      <c r="Q278" s="11" t="e">
        <f>#REF!</f>
        <v>#REF!</v>
      </c>
      <c r="R278" s="11" t="e">
        <f>#REF!</f>
        <v>#REF!</v>
      </c>
      <c r="S278" s="11" t="e">
        <f>SUM(O278:R278)</f>
        <v>#REF!</v>
      </c>
      <c r="T278" s="11"/>
      <c r="U278" s="11" t="e">
        <f>#REF!</f>
        <v>#REF!</v>
      </c>
      <c r="V278" s="11" t="e">
        <f>#REF!</f>
        <v>#REF!</v>
      </c>
      <c r="W278" s="11">
        <v>0</v>
      </c>
      <c r="X278" s="11" t="e">
        <f>#REF!</f>
        <v>#REF!</v>
      </c>
      <c r="Y278" s="11"/>
      <c r="Z278" s="11" t="e">
        <f>SUM(U278:Y278)</f>
        <v>#REF!</v>
      </c>
      <c r="AA278" s="11"/>
      <c r="AB278" s="11" t="e">
        <f>#REF!</f>
        <v>#REF!</v>
      </c>
      <c r="AC278" s="11" t="e">
        <f>#REF!</f>
        <v>#REF!</v>
      </c>
      <c r="AD278" s="11" t="e">
        <f>#REF!</f>
        <v>#REF!</v>
      </c>
      <c r="AE278" s="11" t="e">
        <f>#REF!</f>
        <v>#REF!</v>
      </c>
      <c r="AF278" s="11" t="e">
        <f>SUM(AB278:AE278)</f>
        <v>#REF!</v>
      </c>
      <c r="AG278" s="11"/>
      <c r="AH278" s="11" t="e">
        <f>#REF!</f>
        <v>#REF!</v>
      </c>
      <c r="AI278" s="11" t="e">
        <f>#REF!</f>
        <v>#REF!</v>
      </c>
      <c r="AJ278" s="11">
        <v>1450</v>
      </c>
      <c r="AK278" s="11" t="e">
        <f>SUM(AH278:AJ278)</f>
        <v>#REF!</v>
      </c>
      <c r="AL278" s="27" t="e">
        <f>SUM(AK278+AF278+Z278+S278+N278)</f>
        <v>#REF!</v>
      </c>
    </row>
    <row r="279" spans="1:40" x14ac:dyDescent="0.2">
      <c r="A279" s="5" t="s">
        <v>393</v>
      </c>
      <c r="B279" s="5" t="s">
        <v>394</v>
      </c>
      <c r="C279" s="11">
        <f>COCC!E212</f>
        <v>0</v>
      </c>
      <c r="D279" s="11">
        <f>PHM!E212</f>
        <v>0</v>
      </c>
      <c r="E279" s="11"/>
      <c r="F279" s="11" t="e">
        <f>#REF!</f>
        <v>#REF!</v>
      </c>
      <c r="G279" s="11" t="e">
        <f>#REF!</f>
        <v>#REF!</v>
      </c>
      <c r="H279" s="11" t="e">
        <f>#REF!</f>
        <v>#REF!</v>
      </c>
      <c r="I279" s="11" t="e">
        <f>#REF!</f>
        <v>#REF!</v>
      </c>
      <c r="J279" s="11" t="e">
        <f>#REF!</f>
        <v>#REF!</v>
      </c>
      <c r="K279" s="11" t="e">
        <f>#REF!</f>
        <v>#REF!</v>
      </c>
      <c r="L279" s="11" t="e">
        <f>#REF!</f>
        <v>#REF!</v>
      </c>
      <c r="M279" s="11"/>
      <c r="N279" s="11" t="e">
        <f t="shared" si="61"/>
        <v>#REF!</v>
      </c>
      <c r="O279" s="11" t="e">
        <f>#REF!</f>
        <v>#REF!</v>
      </c>
      <c r="P279" s="11" t="e">
        <f>#REF!</f>
        <v>#REF!</v>
      </c>
      <c r="Q279" s="11" t="e">
        <f>#REF!</f>
        <v>#REF!</v>
      </c>
      <c r="R279" s="11" t="e">
        <f>#REF!</f>
        <v>#REF!</v>
      </c>
      <c r="S279" s="11" t="e">
        <f>SUM(O279:R279)</f>
        <v>#REF!</v>
      </c>
      <c r="T279" s="11"/>
      <c r="U279" s="11" t="e">
        <f>#REF!</f>
        <v>#REF!</v>
      </c>
      <c r="V279" s="11" t="e">
        <f>#REF!</f>
        <v>#REF!</v>
      </c>
      <c r="W279" s="11">
        <v>0</v>
      </c>
      <c r="X279" s="11" t="e">
        <f>#REF!</f>
        <v>#REF!</v>
      </c>
      <c r="Y279" s="11"/>
      <c r="Z279" s="11" t="e">
        <f>SUM(U279:Y279)</f>
        <v>#REF!</v>
      </c>
      <c r="AA279" s="11"/>
      <c r="AB279" s="11" t="e">
        <f>#REF!</f>
        <v>#REF!</v>
      </c>
      <c r="AC279" s="11" t="e">
        <f>#REF!</f>
        <v>#REF!</v>
      </c>
      <c r="AD279" s="11" t="e">
        <f>#REF!</f>
        <v>#REF!</v>
      </c>
      <c r="AE279" s="11" t="e">
        <f>#REF!</f>
        <v>#REF!</v>
      </c>
      <c r="AF279" s="11" t="e">
        <f>SUM(AB279:AE279)</f>
        <v>#REF!</v>
      </c>
      <c r="AG279" s="11"/>
      <c r="AH279" s="11" t="e">
        <f>#REF!</f>
        <v>#REF!</v>
      </c>
      <c r="AI279" s="11" t="e">
        <f>#REF!</f>
        <v>#REF!</v>
      </c>
      <c r="AJ279" s="11"/>
      <c r="AK279" s="11" t="e">
        <f>SUM(AH279:AJ279)</f>
        <v>#REF!</v>
      </c>
      <c r="AL279" s="27" t="e">
        <f>SUM(AK279+AF279+Z279+S279+N279)</f>
        <v>#REF!</v>
      </c>
    </row>
    <row r="280" spans="1:40" x14ac:dyDescent="0.2">
      <c r="A280" s="5" t="s">
        <v>395</v>
      </c>
      <c r="B280" s="5" t="s">
        <v>396</v>
      </c>
      <c r="C280" s="24">
        <f>COCC!E213</f>
        <v>0</v>
      </c>
      <c r="D280" s="24">
        <f>PHM!E213</f>
        <v>0</v>
      </c>
      <c r="E280" s="24"/>
      <c r="F280" s="24" t="e">
        <f>#REF!</f>
        <v>#REF!</v>
      </c>
      <c r="G280" s="24" t="e">
        <f>#REF!</f>
        <v>#REF!</v>
      </c>
      <c r="H280" s="24" t="e">
        <f>#REF!</f>
        <v>#REF!</v>
      </c>
      <c r="I280" s="24" t="e">
        <f>#REF!</f>
        <v>#REF!</v>
      </c>
      <c r="J280" s="24" t="e">
        <f>#REF!</f>
        <v>#REF!</v>
      </c>
      <c r="K280" s="24" t="e">
        <f>#REF!</f>
        <v>#REF!</v>
      </c>
      <c r="L280" s="24" t="e">
        <f>#REF!</f>
        <v>#REF!</v>
      </c>
      <c r="M280" s="24"/>
      <c r="N280" s="24" t="e">
        <f>SUM(F280:L280)</f>
        <v>#REF!</v>
      </c>
      <c r="O280" s="24" t="e">
        <f>#REF!</f>
        <v>#REF!</v>
      </c>
      <c r="P280" s="24" t="e">
        <f>#REF!</f>
        <v>#REF!</v>
      </c>
      <c r="Q280" s="24" t="e">
        <f>#REF!</f>
        <v>#REF!</v>
      </c>
      <c r="R280" s="24" t="e">
        <f>#REF!</f>
        <v>#REF!</v>
      </c>
      <c r="S280" s="24" t="e">
        <f>SUM(O280:R280)</f>
        <v>#REF!</v>
      </c>
      <c r="T280" s="24"/>
      <c r="U280" s="24" t="e">
        <f>#REF!</f>
        <v>#REF!</v>
      </c>
      <c r="V280" s="24" t="e">
        <f>#REF!</f>
        <v>#REF!</v>
      </c>
      <c r="W280" s="24">
        <v>0</v>
      </c>
      <c r="X280" s="24" t="e">
        <f>#REF!</f>
        <v>#REF!</v>
      </c>
      <c r="Y280" s="24"/>
      <c r="Z280" s="24" t="e">
        <f>SUM(U280:Y280)</f>
        <v>#REF!</v>
      </c>
      <c r="AA280" s="24"/>
      <c r="AB280" s="24" t="e">
        <f>#REF!</f>
        <v>#REF!</v>
      </c>
      <c r="AC280" s="24" t="e">
        <f>#REF!</f>
        <v>#REF!</v>
      </c>
      <c r="AD280" s="24" t="e">
        <f>#REF!</f>
        <v>#REF!</v>
      </c>
      <c r="AE280" s="24" t="e">
        <f>#REF!</f>
        <v>#REF!</v>
      </c>
      <c r="AF280" s="24" t="e">
        <f>SUM(AB280:AE280)</f>
        <v>#REF!</v>
      </c>
      <c r="AG280" s="24"/>
      <c r="AH280" s="24" t="e">
        <f>#REF!</f>
        <v>#REF!</v>
      </c>
      <c r="AI280" s="24" t="e">
        <f>#REF!</f>
        <v>#REF!</v>
      </c>
      <c r="AJ280" s="24">
        <v>428</v>
      </c>
      <c r="AK280" s="24" t="e">
        <f>SUM(AH280:AJ280)</f>
        <v>#REF!</v>
      </c>
      <c r="AL280" s="27" t="e">
        <f>SUM(AK280+AF280+Z280+S280+N280)</f>
        <v>#REF!</v>
      </c>
      <c r="AM280" s="27" t="e">
        <f>SUM(AL222:AL280)</f>
        <v>#REF!</v>
      </c>
    </row>
    <row r="281" spans="1:40" x14ac:dyDescent="0.2">
      <c r="A281" s="5" t="s">
        <v>489</v>
      </c>
      <c r="B281" s="5" t="s">
        <v>490</v>
      </c>
      <c r="C281" s="11">
        <f>COCC!E262</f>
        <v>0</v>
      </c>
      <c r="D281" s="11">
        <f>PHM!E262</f>
        <v>0</v>
      </c>
      <c r="E281" s="11"/>
      <c r="F281" s="11" t="e">
        <f>#REF!</f>
        <v>#REF!</v>
      </c>
      <c r="G281" s="11" t="e">
        <f>#REF!</f>
        <v>#REF!</v>
      </c>
      <c r="H281" s="11" t="e">
        <f>#REF!</f>
        <v>#REF!</v>
      </c>
      <c r="I281" s="11" t="e">
        <f>#REF!</f>
        <v>#REF!</v>
      </c>
      <c r="J281" s="11" t="e">
        <f>#REF!</f>
        <v>#REF!</v>
      </c>
      <c r="K281" s="11" t="e">
        <f>#REF!</f>
        <v>#REF!</v>
      </c>
      <c r="L281" s="11" t="e">
        <f>#REF!</f>
        <v>#REF!</v>
      </c>
      <c r="M281" s="11"/>
      <c r="N281" s="11" t="e">
        <f>SUM(F281:L281)</f>
        <v>#REF!</v>
      </c>
      <c r="O281" s="11" t="e">
        <f>#REF!</f>
        <v>#REF!</v>
      </c>
      <c r="P281" s="11" t="e">
        <f>#REF!</f>
        <v>#REF!</v>
      </c>
      <c r="Q281" s="11" t="e">
        <f>#REF!</f>
        <v>#REF!</v>
      </c>
      <c r="R281" s="11" t="e">
        <f>#REF!</f>
        <v>#REF!</v>
      </c>
      <c r="S281" s="11" t="e">
        <f t="shared" si="66"/>
        <v>#REF!</v>
      </c>
      <c r="T281" s="11"/>
      <c r="U281" s="11" t="e">
        <f>#REF!</f>
        <v>#REF!</v>
      </c>
      <c r="V281" s="11" t="e">
        <f>#REF!</f>
        <v>#REF!</v>
      </c>
      <c r="W281" s="11">
        <v>0</v>
      </c>
      <c r="X281" s="11" t="e">
        <f>#REF!</f>
        <v>#REF!</v>
      </c>
      <c r="Y281" s="11"/>
      <c r="Z281" s="11" t="e">
        <f t="shared" si="63"/>
        <v>#REF!</v>
      </c>
      <c r="AA281" s="11"/>
      <c r="AB281" s="11" t="e">
        <f>#REF!</f>
        <v>#REF!</v>
      </c>
      <c r="AC281" s="11" t="e">
        <f>#REF!</f>
        <v>#REF!</v>
      </c>
      <c r="AD281" s="11" t="e">
        <f>#REF!</f>
        <v>#REF!</v>
      </c>
      <c r="AE281" s="11" t="e">
        <f>#REF!</f>
        <v>#REF!</v>
      </c>
      <c r="AF281" s="11" t="e">
        <f t="shared" si="64"/>
        <v>#REF!</v>
      </c>
      <c r="AG281" s="11"/>
      <c r="AH281" s="11" t="e">
        <f>#REF!</f>
        <v>#REF!</v>
      </c>
      <c r="AI281" s="11" t="e">
        <f>#REF!</f>
        <v>#REF!</v>
      </c>
      <c r="AJ281" s="11">
        <v>1337</v>
      </c>
      <c r="AK281" s="11" t="e">
        <f t="shared" si="65"/>
        <v>#REF!</v>
      </c>
      <c r="AL281" s="27" t="e">
        <f t="shared" si="62"/>
        <v>#REF!</v>
      </c>
    </row>
    <row r="282" spans="1:40" x14ac:dyDescent="0.2">
      <c r="A282" s="5" t="s">
        <v>491</v>
      </c>
      <c r="B282" s="5" t="s">
        <v>492</v>
      </c>
      <c r="C282" s="11">
        <f>COCC!E263</f>
        <v>0</v>
      </c>
      <c r="D282" s="11">
        <f>PHM!E263</f>
        <v>0</v>
      </c>
      <c r="E282" s="11"/>
      <c r="F282" s="11" t="e">
        <f>#REF!</f>
        <v>#REF!</v>
      </c>
      <c r="G282" s="11" t="e">
        <f>#REF!</f>
        <v>#REF!</v>
      </c>
      <c r="H282" s="11" t="e">
        <f>#REF!</f>
        <v>#REF!</v>
      </c>
      <c r="I282" s="11" t="e">
        <f>#REF!</f>
        <v>#REF!</v>
      </c>
      <c r="J282" s="11" t="e">
        <f>#REF!</f>
        <v>#REF!</v>
      </c>
      <c r="K282" s="11" t="e">
        <f>#REF!</f>
        <v>#REF!</v>
      </c>
      <c r="L282" s="11" t="e">
        <f>#REF!</f>
        <v>#REF!</v>
      </c>
      <c r="M282" s="11"/>
      <c r="N282" s="11" t="e">
        <f t="shared" ref="N282:N287" si="67">SUM(H282:L282)</f>
        <v>#REF!</v>
      </c>
      <c r="O282" s="11" t="e">
        <f>#REF!</f>
        <v>#REF!</v>
      </c>
      <c r="P282" s="11" t="e">
        <f>#REF!</f>
        <v>#REF!</v>
      </c>
      <c r="Q282" s="11" t="e">
        <f>#REF!</f>
        <v>#REF!</v>
      </c>
      <c r="R282" s="11" t="e">
        <f>#REF!</f>
        <v>#REF!</v>
      </c>
      <c r="S282" s="11" t="e">
        <f t="shared" si="66"/>
        <v>#REF!</v>
      </c>
      <c r="T282" s="11"/>
      <c r="U282" s="11" t="e">
        <f>#REF!</f>
        <v>#REF!</v>
      </c>
      <c r="V282" s="11" t="e">
        <f>#REF!</f>
        <v>#REF!</v>
      </c>
      <c r="W282" s="11">
        <v>0</v>
      </c>
      <c r="X282" s="11" t="e">
        <f>#REF!</f>
        <v>#REF!</v>
      </c>
      <c r="Y282" s="11"/>
      <c r="Z282" s="11" t="e">
        <f t="shared" si="63"/>
        <v>#REF!</v>
      </c>
      <c r="AA282" s="11"/>
      <c r="AB282" s="11" t="e">
        <f>#REF!</f>
        <v>#REF!</v>
      </c>
      <c r="AC282" s="11" t="e">
        <f>#REF!</f>
        <v>#REF!</v>
      </c>
      <c r="AD282" s="11" t="e">
        <f>#REF!</f>
        <v>#REF!</v>
      </c>
      <c r="AE282" s="11" t="e">
        <f>#REF!</f>
        <v>#REF!</v>
      </c>
      <c r="AF282" s="11" t="e">
        <f t="shared" si="64"/>
        <v>#REF!</v>
      </c>
      <c r="AG282" s="11"/>
      <c r="AH282" s="11" t="e">
        <f>#REF!</f>
        <v>#REF!</v>
      </c>
      <c r="AI282" s="11" t="e">
        <f>#REF!</f>
        <v>#REF!</v>
      </c>
      <c r="AJ282" s="11">
        <v>10000</v>
      </c>
      <c r="AK282" s="11" t="e">
        <f t="shared" si="65"/>
        <v>#REF!</v>
      </c>
      <c r="AL282" s="27" t="e">
        <f t="shared" si="62"/>
        <v>#REF!</v>
      </c>
    </row>
    <row r="283" spans="1:40" x14ac:dyDescent="0.2">
      <c r="A283" s="5" t="s">
        <v>493</v>
      </c>
      <c r="B283" s="5" t="s">
        <v>494</v>
      </c>
      <c r="C283" s="11">
        <f>COCC!E264</f>
        <v>0</v>
      </c>
      <c r="D283" s="11">
        <f>PHM!E264</f>
        <v>0</v>
      </c>
      <c r="E283" s="11"/>
      <c r="F283" s="11" t="e">
        <f>#REF!</f>
        <v>#REF!</v>
      </c>
      <c r="G283" s="11" t="e">
        <f>#REF!</f>
        <v>#REF!</v>
      </c>
      <c r="H283" s="11" t="e">
        <f>#REF!</f>
        <v>#REF!</v>
      </c>
      <c r="I283" s="11" t="e">
        <f>#REF!</f>
        <v>#REF!</v>
      </c>
      <c r="J283" s="11" t="e">
        <f>#REF!</f>
        <v>#REF!</v>
      </c>
      <c r="K283" s="11" t="e">
        <f>#REF!</f>
        <v>#REF!</v>
      </c>
      <c r="L283" s="11" t="e">
        <f>#REF!</f>
        <v>#REF!</v>
      </c>
      <c r="M283" s="11"/>
      <c r="N283" s="11" t="e">
        <f t="shared" si="67"/>
        <v>#REF!</v>
      </c>
      <c r="O283" s="11" t="e">
        <f>#REF!</f>
        <v>#REF!</v>
      </c>
      <c r="P283" s="11" t="e">
        <f>#REF!</f>
        <v>#REF!</v>
      </c>
      <c r="Q283" s="11" t="e">
        <f>#REF!</f>
        <v>#REF!</v>
      </c>
      <c r="R283" s="11" t="e">
        <f>#REF!</f>
        <v>#REF!</v>
      </c>
      <c r="S283" s="11" t="e">
        <f t="shared" si="66"/>
        <v>#REF!</v>
      </c>
      <c r="T283" s="11"/>
      <c r="U283" s="11" t="e">
        <f>#REF!</f>
        <v>#REF!</v>
      </c>
      <c r="V283" s="11" t="e">
        <f>#REF!</f>
        <v>#REF!</v>
      </c>
      <c r="W283" s="11">
        <v>0</v>
      </c>
      <c r="X283" s="11" t="e">
        <f>#REF!</f>
        <v>#REF!</v>
      </c>
      <c r="Y283" s="11"/>
      <c r="Z283" s="11" t="e">
        <f t="shared" si="63"/>
        <v>#REF!</v>
      </c>
      <c r="AA283" s="11"/>
      <c r="AB283" s="11" t="e">
        <f>#REF!</f>
        <v>#REF!</v>
      </c>
      <c r="AC283" s="11" t="e">
        <f>#REF!</f>
        <v>#REF!</v>
      </c>
      <c r="AD283" s="11" t="e">
        <f>#REF!</f>
        <v>#REF!</v>
      </c>
      <c r="AE283" s="11" t="e">
        <f>#REF!</f>
        <v>#REF!</v>
      </c>
      <c r="AF283" s="11" t="e">
        <f t="shared" si="64"/>
        <v>#REF!</v>
      </c>
      <c r="AG283" s="11"/>
      <c r="AH283" s="11" t="e">
        <f>#REF!</f>
        <v>#REF!</v>
      </c>
      <c r="AI283" s="11" t="e">
        <f>#REF!</f>
        <v>#REF!</v>
      </c>
      <c r="AJ283" s="11"/>
      <c r="AK283" s="11" t="e">
        <f t="shared" si="65"/>
        <v>#REF!</v>
      </c>
      <c r="AL283" s="27" t="e">
        <f t="shared" si="62"/>
        <v>#REF!</v>
      </c>
    </row>
    <row r="284" spans="1:40" x14ac:dyDescent="0.2">
      <c r="A284" s="5" t="s">
        <v>495</v>
      </c>
      <c r="B284" s="5" t="s">
        <v>496</v>
      </c>
      <c r="C284" s="11">
        <f>COCC!E265</f>
        <v>0</v>
      </c>
      <c r="D284" s="11">
        <f>PHM!E265</f>
        <v>0</v>
      </c>
      <c r="E284" s="11"/>
      <c r="F284" s="11" t="e">
        <f>#REF!</f>
        <v>#REF!</v>
      </c>
      <c r="G284" s="11" t="e">
        <f>#REF!</f>
        <v>#REF!</v>
      </c>
      <c r="H284" s="11" t="e">
        <f>#REF!</f>
        <v>#REF!</v>
      </c>
      <c r="I284" s="11" t="e">
        <f>#REF!</f>
        <v>#REF!</v>
      </c>
      <c r="J284" s="11" t="e">
        <f>#REF!</f>
        <v>#REF!</v>
      </c>
      <c r="K284" s="11" t="e">
        <f>#REF!</f>
        <v>#REF!</v>
      </c>
      <c r="L284" s="11" t="e">
        <f>#REF!</f>
        <v>#REF!</v>
      </c>
      <c r="M284" s="11"/>
      <c r="N284" s="11" t="e">
        <f t="shared" si="67"/>
        <v>#REF!</v>
      </c>
      <c r="O284" s="11" t="e">
        <f>#REF!</f>
        <v>#REF!</v>
      </c>
      <c r="P284" s="11" t="e">
        <f>#REF!</f>
        <v>#REF!</v>
      </c>
      <c r="Q284" s="11" t="e">
        <f>#REF!</f>
        <v>#REF!</v>
      </c>
      <c r="R284" s="11" t="e">
        <f>#REF!</f>
        <v>#REF!</v>
      </c>
      <c r="S284" s="11" t="e">
        <f t="shared" si="66"/>
        <v>#REF!</v>
      </c>
      <c r="T284" s="11"/>
      <c r="U284" s="11" t="e">
        <f>#REF!</f>
        <v>#REF!</v>
      </c>
      <c r="V284" s="11" t="e">
        <f>#REF!</f>
        <v>#REF!</v>
      </c>
      <c r="W284" s="11">
        <v>0</v>
      </c>
      <c r="X284" s="11" t="e">
        <f>#REF!</f>
        <v>#REF!</v>
      </c>
      <c r="Y284" s="11">
        <v>1496</v>
      </c>
      <c r="Z284" s="11" t="e">
        <f t="shared" si="63"/>
        <v>#REF!</v>
      </c>
      <c r="AA284" s="11"/>
      <c r="AB284" s="11" t="e">
        <f>#REF!</f>
        <v>#REF!</v>
      </c>
      <c r="AC284" s="11" t="e">
        <f>#REF!</f>
        <v>#REF!</v>
      </c>
      <c r="AD284" s="11" t="e">
        <f>#REF!</f>
        <v>#REF!</v>
      </c>
      <c r="AE284" s="11" t="e">
        <f>#REF!</f>
        <v>#REF!</v>
      </c>
      <c r="AF284" s="11" t="e">
        <f t="shared" si="64"/>
        <v>#REF!</v>
      </c>
      <c r="AG284" s="11"/>
      <c r="AH284" s="11" t="e">
        <f>#REF!</f>
        <v>#REF!</v>
      </c>
      <c r="AI284" s="11" t="e">
        <f>#REF!</f>
        <v>#REF!</v>
      </c>
      <c r="AJ284" s="11">
        <v>226</v>
      </c>
      <c r="AK284" s="11" t="e">
        <f t="shared" si="65"/>
        <v>#REF!</v>
      </c>
      <c r="AL284" s="27" t="e">
        <f t="shared" si="62"/>
        <v>#REF!</v>
      </c>
    </row>
    <row r="285" spans="1:40" x14ac:dyDescent="0.2">
      <c r="A285" s="5" t="s">
        <v>497</v>
      </c>
      <c r="B285" s="5" t="s">
        <v>498</v>
      </c>
      <c r="C285" s="11">
        <f>COCC!E266</f>
        <v>0</v>
      </c>
      <c r="D285" s="11">
        <f>PHM!E266</f>
        <v>0</v>
      </c>
      <c r="E285" s="11"/>
      <c r="F285" s="11" t="e">
        <f>#REF!</f>
        <v>#REF!</v>
      </c>
      <c r="G285" s="11" t="e">
        <f>#REF!</f>
        <v>#REF!</v>
      </c>
      <c r="H285" s="11" t="e">
        <f>#REF!</f>
        <v>#REF!</v>
      </c>
      <c r="I285" s="11" t="e">
        <f>#REF!</f>
        <v>#REF!</v>
      </c>
      <c r="J285" s="11" t="e">
        <f>#REF!</f>
        <v>#REF!</v>
      </c>
      <c r="K285" s="11" t="e">
        <f>#REF!</f>
        <v>#REF!</v>
      </c>
      <c r="L285" s="11" t="e">
        <f>#REF!</f>
        <v>#REF!</v>
      </c>
      <c r="M285" s="11"/>
      <c r="N285" s="11" t="e">
        <f t="shared" si="67"/>
        <v>#REF!</v>
      </c>
      <c r="O285" s="11" t="e">
        <f>#REF!</f>
        <v>#REF!</v>
      </c>
      <c r="P285" s="11" t="e">
        <f>#REF!</f>
        <v>#REF!</v>
      </c>
      <c r="Q285" s="11" t="e">
        <f>#REF!</f>
        <v>#REF!</v>
      </c>
      <c r="R285" s="11" t="e">
        <f>#REF!</f>
        <v>#REF!</v>
      </c>
      <c r="S285" s="11" t="e">
        <f t="shared" si="66"/>
        <v>#REF!</v>
      </c>
      <c r="T285" s="11"/>
      <c r="U285" s="11" t="e">
        <f>#REF!</f>
        <v>#REF!</v>
      </c>
      <c r="V285" s="11" t="e">
        <f>#REF!</f>
        <v>#REF!</v>
      </c>
      <c r="W285" s="11">
        <v>0</v>
      </c>
      <c r="X285" s="11" t="e">
        <f>#REF!</f>
        <v>#REF!</v>
      </c>
      <c r="Y285" s="11"/>
      <c r="Z285" s="11" t="e">
        <f t="shared" si="63"/>
        <v>#REF!</v>
      </c>
      <c r="AA285" s="11"/>
      <c r="AB285" s="11" t="e">
        <f>#REF!</f>
        <v>#REF!</v>
      </c>
      <c r="AC285" s="11" t="e">
        <f>#REF!</f>
        <v>#REF!</v>
      </c>
      <c r="AD285" s="11" t="e">
        <f>#REF!</f>
        <v>#REF!</v>
      </c>
      <c r="AE285" s="11" t="e">
        <f>#REF!</f>
        <v>#REF!</v>
      </c>
      <c r="AF285" s="11" t="e">
        <f t="shared" si="64"/>
        <v>#REF!</v>
      </c>
      <c r="AG285" s="11"/>
      <c r="AH285" s="11" t="e">
        <f>#REF!</f>
        <v>#REF!</v>
      </c>
      <c r="AI285" s="11" t="e">
        <f>#REF!</f>
        <v>#REF!</v>
      </c>
      <c r="AJ285" s="11">
        <v>727</v>
      </c>
      <c r="AK285" s="11" t="e">
        <f t="shared" si="65"/>
        <v>#REF!</v>
      </c>
      <c r="AL285" s="27" t="e">
        <f t="shared" si="62"/>
        <v>#REF!</v>
      </c>
    </row>
    <row r="286" spans="1:40" x14ac:dyDescent="0.2">
      <c r="A286" s="5" t="s">
        <v>499</v>
      </c>
      <c r="B286" s="5" t="s">
        <v>500</v>
      </c>
      <c r="C286" s="11">
        <f>COCC!E267</f>
        <v>0</v>
      </c>
      <c r="D286" s="11">
        <f>PHM!E267</f>
        <v>0</v>
      </c>
      <c r="E286" s="11"/>
      <c r="F286" s="11" t="e">
        <f>#REF!</f>
        <v>#REF!</v>
      </c>
      <c r="G286" s="11" t="e">
        <f>#REF!</f>
        <v>#REF!</v>
      </c>
      <c r="H286" s="11" t="e">
        <f>#REF!</f>
        <v>#REF!</v>
      </c>
      <c r="I286" s="11" t="e">
        <f>#REF!</f>
        <v>#REF!</v>
      </c>
      <c r="J286" s="11" t="e">
        <f>#REF!</f>
        <v>#REF!</v>
      </c>
      <c r="K286" s="11" t="e">
        <f>#REF!</f>
        <v>#REF!</v>
      </c>
      <c r="L286" s="11" t="e">
        <f>#REF!</f>
        <v>#REF!</v>
      </c>
      <c r="M286" s="11"/>
      <c r="N286" s="11" t="e">
        <f t="shared" si="67"/>
        <v>#REF!</v>
      </c>
      <c r="O286" s="11" t="e">
        <f>#REF!</f>
        <v>#REF!</v>
      </c>
      <c r="P286" s="11" t="e">
        <f>#REF!</f>
        <v>#REF!</v>
      </c>
      <c r="Q286" s="11" t="e">
        <f>#REF!</f>
        <v>#REF!</v>
      </c>
      <c r="R286" s="11" t="e">
        <f>#REF!</f>
        <v>#REF!</v>
      </c>
      <c r="S286" s="11" t="e">
        <f t="shared" si="66"/>
        <v>#REF!</v>
      </c>
      <c r="T286" s="11"/>
      <c r="U286" s="11" t="e">
        <f>#REF!</f>
        <v>#REF!</v>
      </c>
      <c r="V286" s="11" t="e">
        <f>#REF!</f>
        <v>#REF!</v>
      </c>
      <c r="W286" s="11">
        <v>0</v>
      </c>
      <c r="X286" s="11" t="e">
        <f>#REF!</f>
        <v>#REF!</v>
      </c>
      <c r="Y286" s="11"/>
      <c r="Z286" s="11" t="e">
        <f t="shared" si="63"/>
        <v>#REF!</v>
      </c>
      <c r="AA286" s="11"/>
      <c r="AB286" s="11" t="e">
        <f>#REF!</f>
        <v>#REF!</v>
      </c>
      <c r="AC286" s="11" t="e">
        <f>#REF!</f>
        <v>#REF!</v>
      </c>
      <c r="AD286" s="11" t="e">
        <f>#REF!</f>
        <v>#REF!</v>
      </c>
      <c r="AE286" s="11" t="e">
        <f>#REF!</f>
        <v>#REF!</v>
      </c>
      <c r="AF286" s="11" t="e">
        <f t="shared" si="64"/>
        <v>#REF!</v>
      </c>
      <c r="AG286" s="11"/>
      <c r="AH286" s="11" t="e">
        <f>#REF!</f>
        <v>#REF!</v>
      </c>
      <c r="AI286" s="11" t="e">
        <f>#REF!</f>
        <v>#REF!</v>
      </c>
      <c r="AJ286" s="11"/>
      <c r="AK286" s="11" t="e">
        <f t="shared" si="65"/>
        <v>#REF!</v>
      </c>
      <c r="AL286" s="27" t="e">
        <f t="shared" si="62"/>
        <v>#REF!</v>
      </c>
    </row>
    <row r="287" spans="1:40" x14ac:dyDescent="0.2">
      <c r="A287" s="5" t="s">
        <v>501</v>
      </c>
      <c r="B287" s="5" t="s">
        <v>502</v>
      </c>
      <c r="C287" s="31">
        <f>COCC!E268</f>
        <v>0</v>
      </c>
      <c r="D287" s="31">
        <f>PHM!E268</f>
        <v>0</v>
      </c>
      <c r="E287" s="31"/>
      <c r="F287" s="31" t="e">
        <f>#REF!</f>
        <v>#REF!</v>
      </c>
      <c r="G287" s="31" t="e">
        <f>#REF!</f>
        <v>#REF!</v>
      </c>
      <c r="H287" s="31" t="e">
        <f>#REF!</f>
        <v>#REF!</v>
      </c>
      <c r="I287" s="31" t="e">
        <f>#REF!</f>
        <v>#REF!</v>
      </c>
      <c r="J287" s="31" t="e">
        <f>#REF!</f>
        <v>#REF!</v>
      </c>
      <c r="K287" s="31" t="e">
        <f>#REF!</f>
        <v>#REF!</v>
      </c>
      <c r="L287" s="31" t="e">
        <f>#REF!</f>
        <v>#REF!</v>
      </c>
      <c r="M287" s="31"/>
      <c r="N287" s="31" t="e">
        <f t="shared" si="67"/>
        <v>#REF!</v>
      </c>
      <c r="O287" s="31" t="e">
        <f>#REF!</f>
        <v>#REF!</v>
      </c>
      <c r="P287" s="31" t="e">
        <f>#REF!</f>
        <v>#REF!</v>
      </c>
      <c r="Q287" s="31" t="e">
        <f>#REF!</f>
        <v>#REF!</v>
      </c>
      <c r="R287" s="31" t="e">
        <f>#REF!</f>
        <v>#REF!</v>
      </c>
      <c r="S287" s="31" t="e">
        <f t="shared" si="66"/>
        <v>#REF!</v>
      </c>
      <c r="T287" s="11"/>
      <c r="U287" s="31" t="e">
        <f>#REF!</f>
        <v>#REF!</v>
      </c>
      <c r="V287" s="31" t="e">
        <f>#REF!</f>
        <v>#REF!</v>
      </c>
      <c r="W287" s="31">
        <v>0</v>
      </c>
      <c r="X287" s="31" t="e">
        <f>#REF!</f>
        <v>#REF!</v>
      </c>
      <c r="Y287" s="31">
        <f>1340+4856</f>
        <v>6196</v>
      </c>
      <c r="Z287" s="31" t="e">
        <f t="shared" si="63"/>
        <v>#REF!</v>
      </c>
      <c r="AA287" s="31"/>
      <c r="AB287" s="31" t="e">
        <f>#REF!</f>
        <v>#REF!</v>
      </c>
      <c r="AC287" s="31" t="e">
        <f>#REF!</f>
        <v>#REF!</v>
      </c>
      <c r="AD287" s="31" t="e">
        <f>#REF!</f>
        <v>#REF!</v>
      </c>
      <c r="AE287" s="31" t="e">
        <f>#REF!</f>
        <v>#REF!</v>
      </c>
      <c r="AF287" s="31" t="e">
        <f t="shared" si="64"/>
        <v>#REF!</v>
      </c>
      <c r="AG287" s="31"/>
      <c r="AH287" s="31" t="e">
        <f>#REF!</f>
        <v>#REF!</v>
      </c>
      <c r="AI287" s="31" t="e">
        <f>#REF!</f>
        <v>#REF!</v>
      </c>
      <c r="AJ287" s="31">
        <f>5607</f>
        <v>5607</v>
      </c>
      <c r="AK287" s="31" t="e">
        <f t="shared" si="65"/>
        <v>#REF!</v>
      </c>
      <c r="AL287" s="35" t="e">
        <f t="shared" si="62"/>
        <v>#REF!</v>
      </c>
      <c r="AM287" s="27" t="e">
        <f>SUM(AL253:AL287)</f>
        <v>#REF!</v>
      </c>
    </row>
    <row r="288" spans="1:40" s="16" customFormat="1" x14ac:dyDescent="0.2">
      <c r="A288" s="4" t="s">
        <v>503</v>
      </c>
      <c r="B288" s="4" t="s">
        <v>504</v>
      </c>
      <c r="C288" s="20">
        <f>COCC!E269</f>
        <v>0</v>
      </c>
      <c r="D288" s="20">
        <f>PHM!E269</f>
        <v>0</v>
      </c>
      <c r="E288" s="20"/>
      <c r="F288" s="20" t="e">
        <f t="shared" ref="F288:L288" si="68">SUM(F253:F287)</f>
        <v>#REF!</v>
      </c>
      <c r="G288" s="20" t="e">
        <f t="shared" si="68"/>
        <v>#REF!</v>
      </c>
      <c r="H288" s="20" t="e">
        <f t="shared" si="68"/>
        <v>#REF!</v>
      </c>
      <c r="I288" s="20" t="e">
        <f t="shared" si="68"/>
        <v>#REF!</v>
      </c>
      <c r="J288" s="20" t="e">
        <f t="shared" si="68"/>
        <v>#REF!</v>
      </c>
      <c r="K288" s="20" t="e">
        <f t="shared" si="68"/>
        <v>#REF!</v>
      </c>
      <c r="L288" s="20" t="e">
        <f t="shared" si="68"/>
        <v>#REF!</v>
      </c>
      <c r="M288" s="20"/>
      <c r="N288" s="20" t="e">
        <f>SUM(N253:N287)</f>
        <v>#REF!</v>
      </c>
      <c r="O288" s="20" t="e">
        <f t="shared" ref="O288:AK288" si="69">SUM(O253:O287)</f>
        <v>#REF!</v>
      </c>
      <c r="P288" s="20" t="e">
        <f t="shared" si="69"/>
        <v>#REF!</v>
      </c>
      <c r="Q288" s="20" t="e">
        <f t="shared" si="69"/>
        <v>#REF!</v>
      </c>
      <c r="R288" s="20" t="e">
        <f t="shared" si="69"/>
        <v>#REF!</v>
      </c>
      <c r="S288" s="20" t="e">
        <f t="shared" si="69"/>
        <v>#REF!</v>
      </c>
      <c r="T288" s="20">
        <f t="shared" si="69"/>
        <v>0</v>
      </c>
      <c r="U288" s="20" t="e">
        <f t="shared" si="69"/>
        <v>#REF!</v>
      </c>
      <c r="V288" s="20" t="e">
        <f t="shared" si="69"/>
        <v>#REF!</v>
      </c>
      <c r="W288" s="20">
        <f t="shared" si="69"/>
        <v>6615</v>
      </c>
      <c r="X288" s="20" t="e">
        <f t="shared" si="69"/>
        <v>#REF!</v>
      </c>
      <c r="Y288" s="20" t="e">
        <f>SUM(Y253:Y287)</f>
        <v>#REF!</v>
      </c>
      <c r="Z288" s="20" t="e">
        <f t="shared" si="69"/>
        <v>#REF!</v>
      </c>
      <c r="AA288" s="20">
        <f t="shared" si="69"/>
        <v>0</v>
      </c>
      <c r="AB288" s="20" t="e">
        <f t="shared" si="69"/>
        <v>#REF!</v>
      </c>
      <c r="AC288" s="20" t="e">
        <f t="shared" si="69"/>
        <v>#REF!</v>
      </c>
      <c r="AD288" s="20" t="e">
        <f t="shared" si="69"/>
        <v>#REF!</v>
      </c>
      <c r="AE288" s="20" t="e">
        <f t="shared" si="69"/>
        <v>#REF!</v>
      </c>
      <c r="AF288" s="32" t="e">
        <f>SUM(AB288:AE288)</f>
        <v>#REF!</v>
      </c>
      <c r="AG288" s="20">
        <f t="shared" si="69"/>
        <v>0</v>
      </c>
      <c r="AH288" s="20" t="e">
        <f t="shared" si="69"/>
        <v>#REF!</v>
      </c>
      <c r="AI288" s="20" t="e">
        <f t="shared" si="69"/>
        <v>#REF!</v>
      </c>
      <c r="AJ288" s="20">
        <f t="shared" si="69"/>
        <v>239835</v>
      </c>
      <c r="AK288" s="20" t="e">
        <f t="shared" si="69"/>
        <v>#REF!</v>
      </c>
      <c r="AL288" s="36" t="e">
        <f>SUM(AK288+AF288+Z288+S288+N288)</f>
        <v>#REF!</v>
      </c>
      <c r="AM288" s="30" t="e">
        <f>AL288-AM287</f>
        <v>#REF!</v>
      </c>
      <c r="AN288" s="30" t="e">
        <f>SUM(AL253:AL287)</f>
        <v>#REF!</v>
      </c>
    </row>
    <row r="289" spans="1:40" s="16" customFormat="1" x14ac:dyDescent="0.2">
      <c r="A289" s="4" t="s">
        <v>505</v>
      </c>
      <c r="B289" s="4" t="s">
        <v>506</v>
      </c>
      <c r="C289" s="32">
        <f>COCC!E270</f>
        <v>0</v>
      </c>
      <c r="D289" s="32">
        <f>PHM!E270</f>
        <v>0</v>
      </c>
      <c r="E289" s="32"/>
      <c r="F289" s="32" t="e">
        <f t="shared" ref="F289:L289" si="70">F288+F249+F228</f>
        <v>#REF!</v>
      </c>
      <c r="G289" s="32" t="e">
        <f t="shared" si="70"/>
        <v>#REF!</v>
      </c>
      <c r="H289" s="32" t="e">
        <f t="shared" si="70"/>
        <v>#REF!</v>
      </c>
      <c r="I289" s="32" t="e">
        <f t="shared" si="70"/>
        <v>#REF!</v>
      </c>
      <c r="J289" s="32" t="e">
        <f t="shared" si="70"/>
        <v>#REF!</v>
      </c>
      <c r="K289" s="32" t="e">
        <f t="shared" si="70"/>
        <v>#REF!</v>
      </c>
      <c r="L289" s="32" t="e">
        <f t="shared" si="70"/>
        <v>#REF!</v>
      </c>
      <c r="M289" s="32"/>
      <c r="N289" s="32" t="e">
        <f>SUM(F289:L289)</f>
        <v>#REF!</v>
      </c>
      <c r="O289" s="32" t="e">
        <f>O288+O249+O228</f>
        <v>#REF!</v>
      </c>
      <c r="P289" s="32" t="e">
        <f>P288+P249+P228</f>
        <v>#REF!</v>
      </c>
      <c r="Q289" s="32" t="e">
        <f>Q288+Q249+Q228</f>
        <v>#REF!</v>
      </c>
      <c r="R289" s="32" t="e">
        <f>R288+R249+R228</f>
        <v>#REF!</v>
      </c>
      <c r="S289" s="33" t="e">
        <f t="shared" si="66"/>
        <v>#REF!</v>
      </c>
      <c r="T289" s="11"/>
      <c r="U289" s="32" t="e">
        <f>U288+U249+U228</f>
        <v>#REF!</v>
      </c>
      <c r="V289" s="32" t="e">
        <f>#REF!</f>
        <v>#REF!</v>
      </c>
      <c r="W289" s="32">
        <f>W288+W249+W228</f>
        <v>6615</v>
      </c>
      <c r="X289" s="32" t="e">
        <f>#REF!</f>
        <v>#REF!</v>
      </c>
      <c r="Y289" s="32" t="e">
        <f>Y288+Y249+Y228</f>
        <v>#REF!</v>
      </c>
      <c r="Z289" s="33" t="e">
        <f t="shared" si="63"/>
        <v>#REF!</v>
      </c>
      <c r="AA289" s="32"/>
      <c r="AB289" s="32" t="e">
        <f>AB288+AB249+AB228</f>
        <v>#REF!</v>
      </c>
      <c r="AC289" s="32" t="e">
        <f>AC288+AC249+AC228</f>
        <v>#REF!</v>
      </c>
      <c r="AD289" s="32" t="e">
        <f>AD288+AD249+AD228</f>
        <v>#REF!</v>
      </c>
      <c r="AE289" s="32" t="e">
        <f>AE288+AE249+AE228</f>
        <v>#REF!</v>
      </c>
      <c r="AF289" s="31" t="e">
        <f>SUM(AB289:AE289)</f>
        <v>#REF!</v>
      </c>
      <c r="AG289" s="33"/>
      <c r="AH289" s="32" t="e">
        <f>AH288+AH249+AH228</f>
        <v>#REF!</v>
      </c>
      <c r="AI289" s="32" t="e">
        <f>AI288+AI249+AI228</f>
        <v>#REF!</v>
      </c>
      <c r="AJ289" s="32">
        <f>AJ288+AJ249+AJ228</f>
        <v>496005</v>
      </c>
      <c r="AK289" s="33" t="e">
        <f t="shared" si="65"/>
        <v>#REF!</v>
      </c>
      <c r="AL289" s="36" t="e">
        <f t="shared" si="62"/>
        <v>#REF!</v>
      </c>
      <c r="AM289" s="30" t="e">
        <f>AM287+AM248+AM280</f>
        <v>#REF!</v>
      </c>
      <c r="AN289" s="30" t="e">
        <f>SUM(AL288+AL249+AL228)</f>
        <v>#REF!</v>
      </c>
    </row>
    <row r="290" spans="1:40" s="56" customFormat="1" x14ac:dyDescent="0.2">
      <c r="A290" s="55"/>
      <c r="B290" s="55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 t="e">
        <f>SUM(N253:N287)</f>
        <v>#REF!</v>
      </c>
      <c r="O290" s="47"/>
      <c r="P290" s="47"/>
      <c r="Q290" s="47"/>
      <c r="R290" s="47"/>
      <c r="S290" s="53" t="e">
        <f>SUM(S253:S287)</f>
        <v>#REF!</v>
      </c>
      <c r="T290" s="53"/>
      <c r="U290" s="47"/>
      <c r="V290" s="47"/>
      <c r="W290" s="47"/>
      <c r="X290" s="47"/>
      <c r="Y290" s="47"/>
      <c r="Z290" s="53" t="e">
        <f>SUM(Z253:Z287)</f>
        <v>#REF!</v>
      </c>
      <c r="AA290" s="47"/>
      <c r="AB290" s="47"/>
      <c r="AC290" s="47"/>
      <c r="AD290" s="47"/>
      <c r="AE290" s="47"/>
      <c r="AF290" s="53" t="e">
        <f>SUM(AF253:AF287)</f>
        <v>#REF!</v>
      </c>
      <c r="AG290" s="47"/>
      <c r="AH290" s="47"/>
      <c r="AI290" s="47"/>
      <c r="AJ290" s="47"/>
      <c r="AK290" s="53" t="e">
        <f>SUM(AK253:AK287)</f>
        <v>#REF!</v>
      </c>
      <c r="AL290" s="62" t="s">
        <v>724</v>
      </c>
    </row>
    <row r="291" spans="1:40" s="56" customFormat="1" x14ac:dyDescent="0.2">
      <c r="A291" s="55"/>
      <c r="B291" s="55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 t="e">
        <f>N288+N249+N228</f>
        <v>#REF!</v>
      </c>
      <c r="O291" s="47"/>
      <c r="P291" s="47"/>
      <c r="Q291" s="47"/>
      <c r="R291" s="47"/>
      <c r="S291" s="53" t="e">
        <f>S288+S249+S228</f>
        <v>#REF!</v>
      </c>
      <c r="T291" s="53"/>
      <c r="U291" s="47"/>
      <c r="V291" s="47"/>
      <c r="W291" s="47"/>
      <c r="X291" s="47"/>
      <c r="Y291" s="47"/>
      <c r="Z291" s="53" t="e">
        <f>SUM(Z288+Z249+Z228)</f>
        <v>#REF!</v>
      </c>
      <c r="AA291" s="47"/>
      <c r="AB291" s="47"/>
      <c r="AC291" s="47"/>
      <c r="AD291" s="47"/>
      <c r="AE291" s="47"/>
      <c r="AF291" s="53" t="e">
        <f>AF288+AF249+AF228</f>
        <v>#REF!</v>
      </c>
      <c r="AG291" s="47"/>
      <c r="AH291" s="47"/>
      <c r="AI291" s="47"/>
      <c r="AJ291" s="47"/>
      <c r="AK291" s="53" t="e">
        <f>SUM(AK288+AK249+AK228)</f>
        <v>#REF!</v>
      </c>
      <c r="AL291" s="62" t="s">
        <v>724</v>
      </c>
    </row>
    <row r="292" spans="1:40" x14ac:dyDescent="0.2">
      <c r="A292" s="6"/>
      <c r="B292" s="6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1" t="s">
        <v>724</v>
      </c>
      <c r="T292" s="11"/>
      <c r="U292" s="10"/>
      <c r="V292" s="10"/>
      <c r="W292" s="10"/>
      <c r="X292" s="10"/>
      <c r="Y292" s="10"/>
      <c r="Z292" s="11">
        <f t="shared" si="63"/>
        <v>0</v>
      </c>
      <c r="AA292" s="10"/>
      <c r="AB292" s="10"/>
      <c r="AC292" s="10"/>
      <c r="AD292" s="10"/>
      <c r="AE292" s="10"/>
      <c r="AF292" s="11">
        <f t="shared" si="64"/>
        <v>0</v>
      </c>
      <c r="AG292" s="10"/>
      <c r="AH292" s="10"/>
      <c r="AI292" s="10"/>
      <c r="AJ292" s="10"/>
      <c r="AK292" s="11">
        <f t="shared" si="65"/>
        <v>0</v>
      </c>
      <c r="AL292" s="27" t="s">
        <v>724</v>
      </c>
    </row>
    <row r="293" spans="1:40" x14ac:dyDescent="0.2">
      <c r="A293" s="4" t="s">
        <v>507</v>
      </c>
      <c r="B293" s="4" t="s">
        <v>508</v>
      </c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 t="s">
        <v>724</v>
      </c>
      <c r="O293" s="9"/>
      <c r="P293" s="9"/>
      <c r="Q293" s="9"/>
      <c r="R293" s="9"/>
      <c r="S293" s="11" t="s">
        <v>724</v>
      </c>
      <c r="T293" s="11"/>
      <c r="U293" s="9"/>
      <c r="V293" s="9"/>
      <c r="W293" s="9"/>
      <c r="X293" s="9"/>
      <c r="Y293" s="9"/>
      <c r="Z293" s="11">
        <f t="shared" si="63"/>
        <v>0</v>
      </c>
      <c r="AA293" s="9"/>
      <c r="AB293" s="9"/>
      <c r="AC293" s="9"/>
      <c r="AD293" s="9"/>
      <c r="AE293" s="9"/>
      <c r="AF293" s="11">
        <f t="shared" si="64"/>
        <v>0</v>
      </c>
      <c r="AG293" s="9"/>
      <c r="AH293" s="9"/>
      <c r="AI293" s="9"/>
      <c r="AJ293" s="9"/>
      <c r="AK293" s="11">
        <f t="shared" si="65"/>
        <v>0</v>
      </c>
      <c r="AL293" s="27" t="s">
        <v>724</v>
      </c>
    </row>
    <row r="294" spans="1:40" x14ac:dyDescent="0.2">
      <c r="A294" s="5" t="s">
        <v>509</v>
      </c>
      <c r="B294" s="5" t="s">
        <v>510</v>
      </c>
      <c r="C294" s="11">
        <f>COCC!E273</f>
        <v>0</v>
      </c>
      <c r="D294" s="11">
        <f>PHM!E273</f>
        <v>0</v>
      </c>
      <c r="E294" s="11"/>
      <c r="F294" s="11" t="e">
        <f>#REF!</f>
        <v>#REF!</v>
      </c>
      <c r="G294" s="11" t="e">
        <f>#REF!</f>
        <v>#REF!</v>
      </c>
      <c r="H294" s="11" t="e">
        <f>#REF!</f>
        <v>#REF!</v>
      </c>
      <c r="I294" s="11" t="e">
        <f>#REF!</f>
        <v>#REF!</v>
      </c>
      <c r="J294" s="11" t="e">
        <f>#REF!</f>
        <v>#REF!</v>
      </c>
      <c r="K294" s="11" t="e">
        <f>#REF!</f>
        <v>#REF!</v>
      </c>
      <c r="L294" s="11" t="e">
        <f>#REF!</f>
        <v>#REF!</v>
      </c>
      <c r="M294" s="11"/>
      <c r="N294" s="11" t="e">
        <f>SUM(F294:L294)</f>
        <v>#REF!</v>
      </c>
      <c r="O294" s="11" t="e">
        <f>#REF!</f>
        <v>#REF!</v>
      </c>
      <c r="P294" s="11" t="e">
        <f>#REF!</f>
        <v>#REF!</v>
      </c>
      <c r="Q294" s="11" t="e">
        <f>#REF!</f>
        <v>#REF!</v>
      </c>
      <c r="R294" s="11" t="e">
        <f>#REF!</f>
        <v>#REF!</v>
      </c>
      <c r="S294" s="11" t="e">
        <f t="shared" si="66"/>
        <v>#REF!</v>
      </c>
      <c r="T294" s="11"/>
      <c r="U294" s="11" t="e">
        <f>#REF!</f>
        <v>#REF!</v>
      </c>
      <c r="V294" s="11" t="e">
        <f>#REF!</f>
        <v>#REF!</v>
      </c>
      <c r="W294" s="11"/>
      <c r="X294" s="11" t="e">
        <f>#REF!</f>
        <v>#REF!</v>
      </c>
      <c r="Y294" s="11"/>
      <c r="Z294" s="11" t="e">
        <f t="shared" si="63"/>
        <v>#REF!</v>
      </c>
      <c r="AA294" s="11"/>
      <c r="AB294" s="11" t="e">
        <f>#REF!</f>
        <v>#REF!</v>
      </c>
      <c r="AC294" s="11" t="e">
        <f>#REF!</f>
        <v>#REF!</v>
      </c>
      <c r="AD294" s="11" t="e">
        <f>#REF!</f>
        <v>#REF!</v>
      </c>
      <c r="AE294" s="11" t="e">
        <f>#REF!</f>
        <v>#REF!</v>
      </c>
      <c r="AF294" s="11" t="e">
        <f t="shared" si="64"/>
        <v>#REF!</v>
      </c>
      <c r="AG294" s="11"/>
      <c r="AH294" s="11" t="e">
        <f>#REF!</f>
        <v>#REF!</v>
      </c>
      <c r="AI294" s="11" t="e">
        <f>#REF!</f>
        <v>#REF!</v>
      </c>
      <c r="AJ294" s="11">
        <v>806</v>
      </c>
      <c r="AK294" s="11" t="e">
        <f t="shared" si="65"/>
        <v>#REF!</v>
      </c>
      <c r="AL294" s="27" t="e">
        <f t="shared" si="62"/>
        <v>#REF!</v>
      </c>
    </row>
    <row r="295" spans="1:40" x14ac:dyDescent="0.2">
      <c r="A295" s="5" t="s">
        <v>511</v>
      </c>
      <c r="B295" s="5" t="s">
        <v>512</v>
      </c>
      <c r="C295" s="11">
        <f>COCC!E274</f>
        <v>0</v>
      </c>
      <c r="D295" s="11">
        <f>PHM!E274</f>
        <v>0</v>
      </c>
      <c r="E295" s="11"/>
      <c r="F295" s="11" t="e">
        <f>#REF!</f>
        <v>#REF!</v>
      </c>
      <c r="G295" s="11" t="e">
        <f>#REF!</f>
        <v>#REF!</v>
      </c>
      <c r="H295" s="11" t="e">
        <f>#REF!</f>
        <v>#REF!</v>
      </c>
      <c r="I295" s="11" t="e">
        <f>#REF!</f>
        <v>#REF!</v>
      </c>
      <c r="J295" s="11" t="e">
        <f>#REF!</f>
        <v>#REF!</v>
      </c>
      <c r="K295" s="11" t="e">
        <f>#REF!</f>
        <v>#REF!</v>
      </c>
      <c r="L295" s="11" t="e">
        <f>#REF!</f>
        <v>#REF!</v>
      </c>
      <c r="M295" s="11"/>
      <c r="N295" s="11" t="e">
        <f t="shared" ref="N295:N326" si="71">SUM(F295:L295)</f>
        <v>#REF!</v>
      </c>
      <c r="O295" s="11" t="e">
        <f>#REF!</f>
        <v>#REF!</v>
      </c>
      <c r="P295" s="11" t="e">
        <f>#REF!</f>
        <v>#REF!</v>
      </c>
      <c r="Q295" s="11" t="e">
        <f>#REF!</f>
        <v>#REF!</v>
      </c>
      <c r="R295" s="11" t="e">
        <f>#REF!</f>
        <v>#REF!</v>
      </c>
      <c r="S295" s="11" t="e">
        <f t="shared" si="66"/>
        <v>#REF!</v>
      </c>
      <c r="T295" s="11"/>
      <c r="U295" s="11" t="e">
        <f>#REF!</f>
        <v>#REF!</v>
      </c>
      <c r="V295" s="11" t="e">
        <f>#REF!</f>
        <v>#REF!</v>
      </c>
      <c r="W295" s="11">
        <v>0</v>
      </c>
      <c r="X295" s="11" t="e">
        <f>#REF!</f>
        <v>#REF!</v>
      </c>
      <c r="Y295" s="11">
        <v>41652</v>
      </c>
      <c r="Z295" s="11" t="e">
        <f t="shared" si="63"/>
        <v>#REF!</v>
      </c>
      <c r="AA295" s="11"/>
      <c r="AB295" s="11" t="e">
        <f>#REF!</f>
        <v>#REF!</v>
      </c>
      <c r="AC295" s="11" t="e">
        <f>#REF!</f>
        <v>#REF!</v>
      </c>
      <c r="AD295" s="11" t="e">
        <f>#REF!</f>
        <v>#REF!</v>
      </c>
      <c r="AE295" s="11" t="e">
        <f>#REF!</f>
        <v>#REF!</v>
      </c>
      <c r="AF295" s="11" t="e">
        <f t="shared" si="64"/>
        <v>#REF!</v>
      </c>
      <c r="AG295" s="11"/>
      <c r="AH295" s="11" t="e">
        <f>#REF!</f>
        <v>#REF!</v>
      </c>
      <c r="AI295" s="11" t="e">
        <f>#REF!</f>
        <v>#REF!</v>
      </c>
      <c r="AJ295" s="11">
        <v>288674</v>
      </c>
      <c r="AK295" s="11" t="e">
        <f t="shared" si="65"/>
        <v>#REF!</v>
      </c>
      <c r="AL295" s="27" t="e">
        <f t="shared" si="62"/>
        <v>#REF!</v>
      </c>
    </row>
    <row r="296" spans="1:40" x14ac:dyDescent="0.2">
      <c r="A296" s="5" t="s">
        <v>513</v>
      </c>
      <c r="B296" s="5" t="s">
        <v>514</v>
      </c>
      <c r="C296" s="11">
        <f>COCC!E275</f>
        <v>0</v>
      </c>
      <c r="D296" s="11">
        <f>PHM!E275</f>
        <v>0</v>
      </c>
      <c r="E296" s="11"/>
      <c r="F296" s="11" t="e">
        <f>#REF!</f>
        <v>#REF!</v>
      </c>
      <c r="G296" s="11" t="e">
        <f>#REF!</f>
        <v>#REF!</v>
      </c>
      <c r="H296" s="11" t="e">
        <f>#REF!</f>
        <v>#REF!</v>
      </c>
      <c r="I296" s="11" t="e">
        <f>#REF!</f>
        <v>#REF!</v>
      </c>
      <c r="J296" s="11" t="e">
        <f>#REF!</f>
        <v>#REF!</v>
      </c>
      <c r="K296" s="11" t="e">
        <f>#REF!</f>
        <v>#REF!</v>
      </c>
      <c r="L296" s="11" t="e">
        <f>#REF!</f>
        <v>#REF!</v>
      </c>
      <c r="M296" s="11"/>
      <c r="N296" s="11" t="e">
        <f t="shared" si="71"/>
        <v>#REF!</v>
      </c>
      <c r="O296" s="11" t="e">
        <f>#REF!</f>
        <v>#REF!</v>
      </c>
      <c r="P296" s="11" t="e">
        <f>#REF!</f>
        <v>#REF!</v>
      </c>
      <c r="Q296" s="11" t="e">
        <f>#REF!</f>
        <v>#REF!</v>
      </c>
      <c r="R296" s="11" t="e">
        <f>#REF!</f>
        <v>#REF!</v>
      </c>
      <c r="S296" s="11" t="e">
        <f t="shared" si="66"/>
        <v>#REF!</v>
      </c>
      <c r="T296" s="11"/>
      <c r="U296" s="11" t="e">
        <f>#REF!</f>
        <v>#REF!</v>
      </c>
      <c r="V296" s="11" t="e">
        <f>#REF!</f>
        <v>#REF!</v>
      </c>
      <c r="W296" s="11">
        <v>22</v>
      </c>
      <c r="X296" s="11" t="e">
        <f>#REF!</f>
        <v>#REF!</v>
      </c>
      <c r="Y296" s="11">
        <v>83</v>
      </c>
      <c r="Z296" s="11" t="e">
        <f t="shared" si="63"/>
        <v>#REF!</v>
      </c>
      <c r="AA296" s="11"/>
      <c r="AB296" s="11" t="e">
        <f>#REF!</f>
        <v>#REF!</v>
      </c>
      <c r="AC296" s="11" t="e">
        <f>#REF!</f>
        <v>#REF!</v>
      </c>
      <c r="AD296" s="11" t="e">
        <f>#REF!</f>
        <v>#REF!</v>
      </c>
      <c r="AE296" s="11" t="e">
        <f>#REF!</f>
        <v>#REF!</v>
      </c>
      <c r="AF296" s="11" t="e">
        <f t="shared" si="64"/>
        <v>#REF!</v>
      </c>
      <c r="AG296" s="11"/>
      <c r="AH296" s="11" t="e">
        <f>#REF!</f>
        <v>#REF!</v>
      </c>
      <c r="AI296" s="11" t="e">
        <f>#REF!</f>
        <v>#REF!</v>
      </c>
      <c r="AJ296" s="11"/>
      <c r="AK296" s="11" t="e">
        <f t="shared" si="65"/>
        <v>#REF!</v>
      </c>
      <c r="AL296" s="27" t="e">
        <f t="shared" si="62"/>
        <v>#REF!</v>
      </c>
    </row>
    <row r="297" spans="1:40" x14ac:dyDescent="0.2">
      <c r="A297" s="5" t="s">
        <v>515</v>
      </c>
      <c r="B297" s="5" t="s">
        <v>516</v>
      </c>
      <c r="C297" s="11">
        <f>COCC!E276</f>
        <v>4.999999999654392E-3</v>
      </c>
      <c r="D297" s="11">
        <f>PHM!E276</f>
        <v>0</v>
      </c>
      <c r="E297" s="11"/>
      <c r="F297" s="11" t="e">
        <f>#REF!</f>
        <v>#REF!</v>
      </c>
      <c r="G297" s="11" t="e">
        <f>#REF!</f>
        <v>#REF!</v>
      </c>
      <c r="H297" s="11" t="e">
        <f>#REF!</f>
        <v>#REF!</v>
      </c>
      <c r="I297" s="11" t="e">
        <f>#REF!</f>
        <v>#REF!</v>
      </c>
      <c r="J297" s="11" t="e">
        <f>#REF!</f>
        <v>#REF!</v>
      </c>
      <c r="K297" s="11" t="e">
        <f>#REF!</f>
        <v>#REF!</v>
      </c>
      <c r="L297" s="11" t="e">
        <f>#REF!</f>
        <v>#REF!</v>
      </c>
      <c r="M297" s="11"/>
      <c r="N297" s="11" t="e">
        <f t="shared" si="71"/>
        <v>#REF!</v>
      </c>
      <c r="O297" s="11" t="e">
        <f>#REF!</f>
        <v>#REF!</v>
      </c>
      <c r="P297" s="11" t="e">
        <f>#REF!</f>
        <v>#REF!</v>
      </c>
      <c r="Q297" s="11" t="e">
        <f>#REF!</f>
        <v>#REF!</v>
      </c>
      <c r="R297" s="11" t="e">
        <f>#REF!</f>
        <v>#REF!</v>
      </c>
      <c r="S297" s="11" t="e">
        <f t="shared" si="66"/>
        <v>#REF!</v>
      </c>
      <c r="T297" s="11"/>
      <c r="U297" s="11" t="e">
        <f>#REF!</f>
        <v>#REF!</v>
      </c>
      <c r="V297" s="11" t="e">
        <f>#REF!</f>
        <v>#REF!</v>
      </c>
      <c r="W297" s="11">
        <v>0</v>
      </c>
      <c r="X297" s="11" t="e">
        <f>#REF!</f>
        <v>#REF!</v>
      </c>
      <c r="Y297" s="11"/>
      <c r="Z297" s="11" t="e">
        <f t="shared" si="63"/>
        <v>#REF!</v>
      </c>
      <c r="AA297" s="11"/>
      <c r="AB297" s="11" t="e">
        <f>#REF!</f>
        <v>#REF!</v>
      </c>
      <c r="AC297" s="11" t="e">
        <f>#REF!</f>
        <v>#REF!</v>
      </c>
      <c r="AD297" s="11" t="e">
        <f>#REF!</f>
        <v>#REF!</v>
      </c>
      <c r="AE297" s="11" t="e">
        <f>#REF!</f>
        <v>#REF!</v>
      </c>
      <c r="AF297" s="11" t="e">
        <f t="shared" si="64"/>
        <v>#REF!</v>
      </c>
      <c r="AG297" s="11"/>
      <c r="AH297" s="11" t="e">
        <f>#REF!</f>
        <v>#REF!</v>
      </c>
      <c r="AI297" s="11" t="e">
        <f>#REF!</f>
        <v>#REF!</v>
      </c>
      <c r="AJ297" s="11">
        <v>10298</v>
      </c>
      <c r="AK297" s="11" t="e">
        <f t="shared" si="65"/>
        <v>#REF!</v>
      </c>
      <c r="AL297" s="27" t="e">
        <f t="shared" si="62"/>
        <v>#REF!</v>
      </c>
    </row>
    <row r="298" spans="1:40" x14ac:dyDescent="0.2">
      <c r="A298" s="5" t="s">
        <v>517</v>
      </c>
      <c r="B298" s="5" t="s">
        <v>518</v>
      </c>
      <c r="C298" s="11">
        <f>COCC!E277</f>
        <v>0</v>
      </c>
      <c r="D298" s="11">
        <f>PHM!E277</f>
        <v>0</v>
      </c>
      <c r="E298" s="11"/>
      <c r="F298" s="11" t="e">
        <f>#REF!</f>
        <v>#REF!</v>
      </c>
      <c r="G298" s="11" t="e">
        <f>#REF!</f>
        <v>#REF!</v>
      </c>
      <c r="H298" s="11" t="e">
        <f>#REF!</f>
        <v>#REF!</v>
      </c>
      <c r="I298" s="11" t="e">
        <f>#REF!</f>
        <v>#REF!</v>
      </c>
      <c r="J298" s="11" t="e">
        <f>#REF!</f>
        <v>#REF!</v>
      </c>
      <c r="K298" s="11">
        <v>7081.49</v>
      </c>
      <c r="L298" s="11">
        <v>4252.83</v>
      </c>
      <c r="M298" s="11"/>
      <c r="N298" s="11" t="e">
        <f t="shared" si="71"/>
        <v>#REF!</v>
      </c>
      <c r="O298" s="11" t="e">
        <f>#REF!</f>
        <v>#REF!</v>
      </c>
      <c r="P298" s="11" t="e">
        <f>#REF!</f>
        <v>#REF!</v>
      </c>
      <c r="Q298" s="11" t="e">
        <f>#REF!</f>
        <v>#REF!</v>
      </c>
      <c r="R298" s="11" t="e">
        <f>#REF!</f>
        <v>#REF!</v>
      </c>
      <c r="S298" s="11" t="e">
        <f t="shared" si="66"/>
        <v>#REF!</v>
      </c>
      <c r="T298" s="11"/>
      <c r="U298" s="11" t="e">
        <f>#REF!</f>
        <v>#REF!</v>
      </c>
      <c r="V298" s="11" t="e">
        <f>#REF!</f>
        <v>#REF!</v>
      </c>
      <c r="W298" s="11">
        <v>0</v>
      </c>
      <c r="X298" s="11" t="e">
        <f>#REF!</f>
        <v>#REF!</v>
      </c>
      <c r="Y298" s="11">
        <v>1070</v>
      </c>
      <c r="Z298" s="11" t="e">
        <f t="shared" si="63"/>
        <v>#REF!</v>
      </c>
      <c r="AA298" s="11"/>
      <c r="AB298" s="11" t="e">
        <f>#REF!</f>
        <v>#REF!</v>
      </c>
      <c r="AC298" s="11" t="e">
        <f>#REF!</f>
        <v>#REF!</v>
      </c>
      <c r="AD298" s="11" t="e">
        <f>#REF!</f>
        <v>#REF!</v>
      </c>
      <c r="AE298" s="11" t="e">
        <f>#REF!</f>
        <v>#REF!</v>
      </c>
      <c r="AF298" s="11" t="e">
        <f t="shared" si="64"/>
        <v>#REF!</v>
      </c>
      <c r="AG298" s="11"/>
      <c r="AH298" s="11" t="e">
        <f>#REF!</f>
        <v>#REF!</v>
      </c>
      <c r="AI298" s="11" t="e">
        <f>#REF!</f>
        <v>#REF!</v>
      </c>
      <c r="AJ298" s="11">
        <v>6953</v>
      </c>
      <c r="AK298" s="11" t="e">
        <f t="shared" si="65"/>
        <v>#REF!</v>
      </c>
      <c r="AL298" s="27" t="e">
        <f t="shared" si="62"/>
        <v>#REF!</v>
      </c>
    </row>
    <row r="299" spans="1:40" x14ac:dyDescent="0.2">
      <c r="A299" s="5" t="s">
        <v>519</v>
      </c>
      <c r="B299" s="5" t="s">
        <v>520</v>
      </c>
      <c r="C299" s="11">
        <f>COCC!E278</f>
        <v>0</v>
      </c>
      <c r="D299" s="11">
        <f>PHM!E278</f>
        <v>0</v>
      </c>
      <c r="E299" s="11"/>
      <c r="F299" s="11" t="e">
        <f>#REF!</f>
        <v>#REF!</v>
      </c>
      <c r="G299" s="11" t="e">
        <f>#REF!</f>
        <v>#REF!</v>
      </c>
      <c r="H299" s="11" t="e">
        <f>#REF!</f>
        <v>#REF!</v>
      </c>
      <c r="I299" s="11" t="e">
        <f>#REF!</f>
        <v>#REF!</v>
      </c>
      <c r="J299" s="11" t="e">
        <f>#REF!</f>
        <v>#REF!</v>
      </c>
      <c r="K299" s="11" t="e">
        <f>#REF!</f>
        <v>#REF!</v>
      </c>
      <c r="L299" s="11" t="e">
        <f>#REF!</f>
        <v>#REF!</v>
      </c>
      <c r="M299" s="11"/>
      <c r="N299" s="11" t="e">
        <f t="shared" si="71"/>
        <v>#REF!</v>
      </c>
      <c r="O299" s="11" t="e">
        <f>#REF!</f>
        <v>#REF!</v>
      </c>
      <c r="P299" s="11" t="e">
        <f>#REF!</f>
        <v>#REF!</v>
      </c>
      <c r="Q299" s="11" t="e">
        <f>#REF!</f>
        <v>#REF!</v>
      </c>
      <c r="R299" s="11" t="e">
        <f>#REF!</f>
        <v>#REF!</v>
      </c>
      <c r="S299" s="11" t="e">
        <f t="shared" si="66"/>
        <v>#REF!</v>
      </c>
      <c r="T299" s="11"/>
      <c r="U299" s="11" t="e">
        <f>#REF!</f>
        <v>#REF!</v>
      </c>
      <c r="V299" s="11" t="e">
        <f>#REF!</f>
        <v>#REF!</v>
      </c>
      <c r="W299" s="11">
        <v>0</v>
      </c>
      <c r="X299" s="11" t="e">
        <f>#REF!</f>
        <v>#REF!</v>
      </c>
      <c r="Y299" s="11"/>
      <c r="Z299" s="11" t="e">
        <f t="shared" si="63"/>
        <v>#REF!</v>
      </c>
      <c r="AA299" s="11"/>
      <c r="AB299" s="11" t="e">
        <f>#REF!</f>
        <v>#REF!</v>
      </c>
      <c r="AC299" s="11" t="e">
        <f>#REF!</f>
        <v>#REF!</v>
      </c>
      <c r="AD299" s="11" t="e">
        <f>#REF!</f>
        <v>#REF!</v>
      </c>
      <c r="AE299" s="11" t="e">
        <f>#REF!</f>
        <v>#REF!</v>
      </c>
      <c r="AF299" s="11" t="e">
        <f t="shared" si="64"/>
        <v>#REF!</v>
      </c>
      <c r="AG299" s="11"/>
      <c r="AH299" s="11" t="e">
        <f>#REF!</f>
        <v>#REF!</v>
      </c>
      <c r="AI299" s="11" t="e">
        <f>#REF!</f>
        <v>#REF!</v>
      </c>
      <c r="AJ299" s="11"/>
      <c r="AK299" s="11" t="e">
        <f t="shared" si="65"/>
        <v>#REF!</v>
      </c>
      <c r="AL299" s="27" t="e">
        <f t="shared" si="62"/>
        <v>#REF!</v>
      </c>
    </row>
    <row r="300" spans="1:40" x14ac:dyDescent="0.2">
      <c r="A300" s="5" t="s">
        <v>521</v>
      </c>
      <c r="B300" s="5" t="s">
        <v>522</v>
      </c>
      <c r="C300" s="11">
        <f>COCC!E279</f>
        <v>0</v>
      </c>
      <c r="D300" s="11">
        <f>PHM!E279</f>
        <v>0</v>
      </c>
      <c r="E300" s="11"/>
      <c r="F300" s="11" t="e">
        <f>#REF!</f>
        <v>#REF!</v>
      </c>
      <c r="G300" s="11" t="e">
        <f>#REF!</f>
        <v>#REF!</v>
      </c>
      <c r="H300" s="11" t="e">
        <f>#REF!</f>
        <v>#REF!</v>
      </c>
      <c r="I300" s="11" t="e">
        <f>#REF!</f>
        <v>#REF!</v>
      </c>
      <c r="J300" s="11" t="e">
        <f>#REF!</f>
        <v>#REF!</v>
      </c>
      <c r="K300" s="11" t="e">
        <f>#REF!</f>
        <v>#REF!</v>
      </c>
      <c r="L300" s="11" t="e">
        <f>#REF!</f>
        <v>#REF!</v>
      </c>
      <c r="M300" s="11"/>
      <c r="N300" s="11" t="e">
        <f t="shared" si="71"/>
        <v>#REF!</v>
      </c>
      <c r="O300" s="11" t="e">
        <f>#REF!</f>
        <v>#REF!</v>
      </c>
      <c r="P300" s="11" t="e">
        <f>#REF!</f>
        <v>#REF!</v>
      </c>
      <c r="Q300" s="11" t="e">
        <f>#REF!</f>
        <v>#REF!</v>
      </c>
      <c r="R300" s="11" t="e">
        <f>#REF!</f>
        <v>#REF!</v>
      </c>
      <c r="S300" s="11" t="e">
        <f t="shared" si="66"/>
        <v>#REF!</v>
      </c>
      <c r="T300" s="11"/>
      <c r="U300" s="11" t="e">
        <f>#REF!</f>
        <v>#REF!</v>
      </c>
      <c r="V300" s="11" t="e">
        <f>#REF!</f>
        <v>#REF!</v>
      </c>
      <c r="W300" s="11">
        <v>0</v>
      </c>
      <c r="X300" s="11" t="e">
        <f>#REF!</f>
        <v>#REF!</v>
      </c>
      <c r="Y300" s="11"/>
      <c r="Z300" s="11" t="e">
        <f t="shared" si="63"/>
        <v>#REF!</v>
      </c>
      <c r="AA300" s="11"/>
      <c r="AB300" s="11" t="e">
        <f>#REF!</f>
        <v>#REF!</v>
      </c>
      <c r="AC300" s="11" t="e">
        <f>#REF!</f>
        <v>#REF!</v>
      </c>
      <c r="AD300" s="11" t="e">
        <f>#REF!</f>
        <v>#REF!</v>
      </c>
      <c r="AE300" s="11" t="e">
        <f>#REF!</f>
        <v>#REF!</v>
      </c>
      <c r="AF300" s="11" t="e">
        <f t="shared" si="64"/>
        <v>#REF!</v>
      </c>
      <c r="AG300" s="11"/>
      <c r="AH300" s="11" t="e">
        <f>#REF!</f>
        <v>#REF!</v>
      </c>
      <c r="AI300" s="11" t="e">
        <f>#REF!</f>
        <v>#REF!</v>
      </c>
      <c r="AJ300" s="11"/>
      <c r="AK300" s="11" t="e">
        <f t="shared" si="65"/>
        <v>#REF!</v>
      </c>
      <c r="AL300" s="27" t="e">
        <f t="shared" si="62"/>
        <v>#REF!</v>
      </c>
    </row>
    <row r="301" spans="1:40" x14ac:dyDescent="0.2">
      <c r="A301" s="5" t="s">
        <v>523</v>
      </c>
      <c r="B301" s="5" t="s">
        <v>524</v>
      </c>
      <c r="C301" s="11">
        <f>COCC!E280</f>
        <v>0</v>
      </c>
      <c r="D301" s="11">
        <f>PHM!E280</f>
        <v>0</v>
      </c>
      <c r="E301" s="11"/>
      <c r="F301" s="11" t="e">
        <f>#REF!</f>
        <v>#REF!</v>
      </c>
      <c r="G301" s="11" t="e">
        <f>#REF!</f>
        <v>#REF!</v>
      </c>
      <c r="H301" s="11" t="e">
        <f>#REF!</f>
        <v>#REF!</v>
      </c>
      <c r="I301" s="11" t="e">
        <f>#REF!</f>
        <v>#REF!</v>
      </c>
      <c r="J301" s="11" t="e">
        <f>#REF!</f>
        <v>#REF!</v>
      </c>
      <c r="K301" s="11" t="e">
        <f>#REF!</f>
        <v>#REF!</v>
      </c>
      <c r="L301" s="11" t="e">
        <f>#REF!</f>
        <v>#REF!</v>
      </c>
      <c r="M301" s="11"/>
      <c r="N301" s="11" t="e">
        <f t="shared" si="71"/>
        <v>#REF!</v>
      </c>
      <c r="O301" s="11" t="e">
        <f>#REF!</f>
        <v>#REF!</v>
      </c>
      <c r="P301" s="11" t="e">
        <f>#REF!</f>
        <v>#REF!</v>
      </c>
      <c r="Q301" s="11" t="e">
        <f>#REF!</f>
        <v>#REF!</v>
      </c>
      <c r="R301" s="11" t="e">
        <f>#REF!</f>
        <v>#REF!</v>
      </c>
      <c r="S301" s="11" t="e">
        <f t="shared" si="66"/>
        <v>#REF!</v>
      </c>
      <c r="T301" s="11"/>
      <c r="U301" s="11" t="e">
        <f>#REF!</f>
        <v>#REF!</v>
      </c>
      <c r="V301" s="11" t="e">
        <f>#REF!</f>
        <v>#REF!</v>
      </c>
      <c r="W301" s="11">
        <v>0</v>
      </c>
      <c r="X301" s="11" t="e">
        <f>#REF!</f>
        <v>#REF!</v>
      </c>
      <c r="Y301" s="11"/>
      <c r="Z301" s="11" t="e">
        <f t="shared" si="63"/>
        <v>#REF!</v>
      </c>
      <c r="AA301" s="11"/>
      <c r="AB301" s="11" t="e">
        <f>#REF!</f>
        <v>#REF!</v>
      </c>
      <c r="AC301" s="11" t="e">
        <f>#REF!</f>
        <v>#REF!</v>
      </c>
      <c r="AD301" s="11" t="e">
        <f>#REF!</f>
        <v>#REF!</v>
      </c>
      <c r="AE301" s="11" t="e">
        <f>#REF!</f>
        <v>#REF!</v>
      </c>
      <c r="AF301" s="11" t="e">
        <f t="shared" si="64"/>
        <v>#REF!</v>
      </c>
      <c r="AG301" s="11"/>
      <c r="AH301" s="11" t="e">
        <f>#REF!</f>
        <v>#REF!</v>
      </c>
      <c r="AI301" s="11" t="e">
        <f>#REF!</f>
        <v>#REF!</v>
      </c>
      <c r="AJ301" s="11">
        <v>80000</v>
      </c>
      <c r="AK301" s="11" t="e">
        <f t="shared" si="65"/>
        <v>#REF!</v>
      </c>
      <c r="AL301" s="27" t="e">
        <f t="shared" si="62"/>
        <v>#REF!</v>
      </c>
    </row>
    <row r="302" spans="1:40" x14ac:dyDescent="0.2">
      <c r="A302" s="5" t="s">
        <v>525</v>
      </c>
      <c r="B302" s="5" t="s">
        <v>526</v>
      </c>
      <c r="C302" s="11">
        <f>COCC!E281</f>
        <v>0</v>
      </c>
      <c r="D302" s="11">
        <f>PHM!E281</f>
        <v>0</v>
      </c>
      <c r="E302" s="11"/>
      <c r="F302" s="11" t="e">
        <f>#REF!</f>
        <v>#REF!</v>
      </c>
      <c r="G302" s="11" t="e">
        <f>#REF!</f>
        <v>#REF!</v>
      </c>
      <c r="H302" s="11" t="e">
        <f>#REF!</f>
        <v>#REF!</v>
      </c>
      <c r="I302" s="11" t="e">
        <f>#REF!</f>
        <v>#REF!</v>
      </c>
      <c r="J302" s="11" t="e">
        <f>#REF!</f>
        <v>#REF!</v>
      </c>
      <c r="K302" s="11" t="e">
        <f>#REF!</f>
        <v>#REF!</v>
      </c>
      <c r="L302" s="11" t="e">
        <f>#REF!</f>
        <v>#REF!</v>
      </c>
      <c r="M302" s="11"/>
      <c r="N302" s="11" t="e">
        <f t="shared" si="71"/>
        <v>#REF!</v>
      </c>
      <c r="O302" s="11" t="e">
        <f>#REF!</f>
        <v>#REF!</v>
      </c>
      <c r="P302" s="11" t="e">
        <f>#REF!</f>
        <v>#REF!</v>
      </c>
      <c r="Q302" s="11" t="e">
        <f>#REF!</f>
        <v>#REF!</v>
      </c>
      <c r="R302" s="11" t="e">
        <f>#REF!</f>
        <v>#REF!</v>
      </c>
      <c r="S302" s="11" t="e">
        <f t="shared" si="66"/>
        <v>#REF!</v>
      </c>
      <c r="T302" s="11"/>
      <c r="U302" s="11" t="e">
        <f>#REF!</f>
        <v>#REF!</v>
      </c>
      <c r="V302" s="11" t="e">
        <f>#REF!</f>
        <v>#REF!</v>
      </c>
      <c r="W302" s="11">
        <v>0</v>
      </c>
      <c r="X302" s="11" t="e">
        <f>#REF!</f>
        <v>#REF!</v>
      </c>
      <c r="Y302" s="11"/>
      <c r="Z302" s="11" t="e">
        <f t="shared" si="63"/>
        <v>#REF!</v>
      </c>
      <c r="AA302" s="11"/>
      <c r="AB302" s="11" t="e">
        <f>#REF!</f>
        <v>#REF!</v>
      </c>
      <c r="AC302" s="11" t="e">
        <f>#REF!</f>
        <v>#REF!</v>
      </c>
      <c r="AD302" s="11" t="e">
        <f>#REF!</f>
        <v>#REF!</v>
      </c>
      <c r="AE302" s="11" t="e">
        <f>#REF!</f>
        <v>#REF!</v>
      </c>
      <c r="AF302" s="11" t="e">
        <f t="shared" si="64"/>
        <v>#REF!</v>
      </c>
      <c r="AG302" s="11"/>
      <c r="AH302" s="11" t="e">
        <f>#REF!</f>
        <v>#REF!</v>
      </c>
      <c r="AI302" s="11" t="e">
        <f>#REF!</f>
        <v>#REF!</v>
      </c>
      <c r="AJ302" s="11"/>
      <c r="AK302" s="11" t="e">
        <f t="shared" si="65"/>
        <v>#REF!</v>
      </c>
      <c r="AL302" s="27" t="e">
        <f t="shared" si="62"/>
        <v>#REF!</v>
      </c>
    </row>
    <row r="303" spans="1:40" x14ac:dyDescent="0.2">
      <c r="A303" s="5" t="s">
        <v>527</v>
      </c>
      <c r="B303" s="5" t="s">
        <v>528</v>
      </c>
      <c r="C303" s="11">
        <f>COCC!E282</f>
        <v>0</v>
      </c>
      <c r="D303" s="11">
        <f>PHM!E282</f>
        <v>0</v>
      </c>
      <c r="E303" s="11"/>
      <c r="F303" s="11" t="e">
        <f>#REF!</f>
        <v>#REF!</v>
      </c>
      <c r="G303" s="11" t="e">
        <f>#REF!</f>
        <v>#REF!</v>
      </c>
      <c r="H303" s="11" t="e">
        <f>#REF!</f>
        <v>#REF!</v>
      </c>
      <c r="I303" s="11" t="e">
        <f>#REF!</f>
        <v>#REF!</v>
      </c>
      <c r="J303" s="11" t="e">
        <f>#REF!</f>
        <v>#REF!</v>
      </c>
      <c r="K303" s="11" t="e">
        <f>#REF!</f>
        <v>#REF!</v>
      </c>
      <c r="L303" s="11" t="e">
        <f>#REF!</f>
        <v>#REF!</v>
      </c>
      <c r="M303" s="11"/>
      <c r="N303" s="11" t="e">
        <f t="shared" si="71"/>
        <v>#REF!</v>
      </c>
      <c r="O303" s="11" t="e">
        <f>#REF!</f>
        <v>#REF!</v>
      </c>
      <c r="P303" s="11" t="e">
        <f>#REF!</f>
        <v>#REF!</v>
      </c>
      <c r="Q303" s="11" t="e">
        <f>#REF!</f>
        <v>#REF!</v>
      </c>
      <c r="R303" s="11" t="e">
        <f>#REF!</f>
        <v>#REF!</v>
      </c>
      <c r="S303" s="11" t="e">
        <f t="shared" si="66"/>
        <v>#REF!</v>
      </c>
      <c r="T303" s="11"/>
      <c r="U303" s="11" t="e">
        <f>#REF!</f>
        <v>#REF!</v>
      </c>
      <c r="V303" s="11" t="e">
        <f>#REF!</f>
        <v>#REF!</v>
      </c>
      <c r="W303" s="11">
        <v>0</v>
      </c>
      <c r="X303" s="11" t="e">
        <f>#REF!</f>
        <v>#REF!</v>
      </c>
      <c r="Y303" s="11"/>
      <c r="Z303" s="11" t="e">
        <f t="shared" si="63"/>
        <v>#REF!</v>
      </c>
      <c r="AA303" s="11"/>
      <c r="AB303" s="11" t="e">
        <f>#REF!</f>
        <v>#REF!</v>
      </c>
      <c r="AC303" s="11" t="e">
        <f>#REF!</f>
        <v>#REF!</v>
      </c>
      <c r="AD303" s="11" t="e">
        <f>#REF!</f>
        <v>#REF!</v>
      </c>
      <c r="AE303" s="11" t="e">
        <f>#REF!</f>
        <v>#REF!</v>
      </c>
      <c r="AF303" s="11" t="e">
        <f t="shared" si="64"/>
        <v>#REF!</v>
      </c>
      <c r="AG303" s="11"/>
      <c r="AH303" s="11" t="e">
        <f>#REF!</f>
        <v>#REF!</v>
      </c>
      <c r="AI303" s="11" t="e">
        <f>#REF!</f>
        <v>#REF!</v>
      </c>
      <c r="AJ303" s="11"/>
      <c r="AK303" s="11" t="e">
        <f t="shared" si="65"/>
        <v>#REF!</v>
      </c>
      <c r="AL303" s="27" t="e">
        <f t="shared" si="62"/>
        <v>#REF!</v>
      </c>
    </row>
    <row r="304" spans="1:40" hidden="1" x14ac:dyDescent="0.2">
      <c r="A304" s="5" t="s">
        <v>529</v>
      </c>
      <c r="B304" s="5" t="s">
        <v>530</v>
      </c>
      <c r="C304" s="11">
        <f>COCC!E283</f>
        <v>0</v>
      </c>
      <c r="D304" s="11">
        <f>PHM!E283</f>
        <v>0</v>
      </c>
      <c r="E304" s="11"/>
      <c r="F304" s="11" t="e">
        <f>#REF!</f>
        <v>#REF!</v>
      </c>
      <c r="G304" s="11" t="e">
        <f>#REF!</f>
        <v>#REF!</v>
      </c>
      <c r="H304" s="11" t="e">
        <f>#REF!</f>
        <v>#REF!</v>
      </c>
      <c r="I304" s="11" t="e">
        <f>#REF!</f>
        <v>#REF!</v>
      </c>
      <c r="J304" s="11" t="e">
        <f>#REF!</f>
        <v>#REF!</v>
      </c>
      <c r="K304" s="11" t="e">
        <f>#REF!</f>
        <v>#REF!</v>
      </c>
      <c r="L304" s="11" t="e">
        <f>#REF!</f>
        <v>#REF!</v>
      </c>
      <c r="M304" s="11"/>
      <c r="N304" s="11" t="e">
        <f t="shared" si="71"/>
        <v>#REF!</v>
      </c>
      <c r="O304" s="11" t="e">
        <f>#REF!</f>
        <v>#REF!</v>
      </c>
      <c r="P304" s="11" t="e">
        <f>#REF!</f>
        <v>#REF!</v>
      </c>
      <c r="Q304" s="11" t="e">
        <f>#REF!</f>
        <v>#REF!</v>
      </c>
      <c r="R304" s="11" t="e">
        <f>#REF!</f>
        <v>#REF!</v>
      </c>
      <c r="S304" s="11" t="e">
        <f t="shared" si="66"/>
        <v>#REF!</v>
      </c>
      <c r="T304" s="11"/>
      <c r="U304" s="11" t="e">
        <f>#REF!</f>
        <v>#REF!</v>
      </c>
      <c r="V304" s="11" t="e">
        <f>#REF!</f>
        <v>#REF!</v>
      </c>
      <c r="W304" s="11"/>
      <c r="X304" s="11" t="e">
        <f>#REF!</f>
        <v>#REF!</v>
      </c>
      <c r="Y304" s="11"/>
      <c r="Z304" s="11" t="e">
        <f t="shared" si="63"/>
        <v>#REF!</v>
      </c>
      <c r="AA304" s="11"/>
      <c r="AB304" s="11" t="e">
        <f>#REF!</f>
        <v>#REF!</v>
      </c>
      <c r="AC304" s="11" t="e">
        <f>#REF!</f>
        <v>#REF!</v>
      </c>
      <c r="AD304" s="11" t="e">
        <f>#REF!</f>
        <v>#REF!</v>
      </c>
      <c r="AE304" s="11" t="e">
        <f>#REF!</f>
        <v>#REF!</v>
      </c>
      <c r="AF304" s="11" t="e">
        <f t="shared" si="64"/>
        <v>#REF!</v>
      </c>
      <c r="AG304" s="11"/>
      <c r="AH304" s="11" t="e">
        <f>#REF!</f>
        <v>#REF!</v>
      </c>
      <c r="AI304" s="11" t="e">
        <f>#REF!</f>
        <v>#REF!</v>
      </c>
      <c r="AJ304" s="11"/>
      <c r="AK304" s="11" t="e">
        <f t="shared" si="65"/>
        <v>#REF!</v>
      </c>
      <c r="AL304" s="27" t="e">
        <f t="shared" si="62"/>
        <v>#REF!</v>
      </c>
    </row>
    <row r="305" spans="1:38" hidden="1" x14ac:dyDescent="0.2">
      <c r="A305" s="5" t="s">
        <v>531</v>
      </c>
      <c r="B305" s="5" t="s">
        <v>532</v>
      </c>
      <c r="C305" s="11">
        <f>COCC!E284</f>
        <v>0</v>
      </c>
      <c r="D305" s="11">
        <f>PHM!E284</f>
        <v>0</v>
      </c>
      <c r="E305" s="11"/>
      <c r="F305" s="11" t="e">
        <f>#REF!</f>
        <v>#REF!</v>
      </c>
      <c r="G305" s="11" t="e">
        <f>#REF!</f>
        <v>#REF!</v>
      </c>
      <c r="H305" s="11" t="e">
        <f>#REF!</f>
        <v>#REF!</v>
      </c>
      <c r="I305" s="11" t="e">
        <f>#REF!</f>
        <v>#REF!</v>
      </c>
      <c r="J305" s="11" t="e">
        <f>#REF!</f>
        <v>#REF!</v>
      </c>
      <c r="K305" s="11" t="e">
        <f>#REF!</f>
        <v>#REF!</v>
      </c>
      <c r="L305" s="11" t="e">
        <f>#REF!</f>
        <v>#REF!</v>
      </c>
      <c r="M305" s="11"/>
      <c r="N305" s="11" t="e">
        <f t="shared" si="71"/>
        <v>#REF!</v>
      </c>
      <c r="O305" s="11" t="e">
        <f>#REF!</f>
        <v>#REF!</v>
      </c>
      <c r="P305" s="11" t="e">
        <f>#REF!</f>
        <v>#REF!</v>
      </c>
      <c r="Q305" s="11" t="e">
        <f>#REF!</f>
        <v>#REF!</v>
      </c>
      <c r="R305" s="11" t="e">
        <f>#REF!</f>
        <v>#REF!</v>
      </c>
      <c r="S305" s="11" t="e">
        <f t="shared" si="66"/>
        <v>#REF!</v>
      </c>
      <c r="T305" s="11"/>
      <c r="U305" s="11" t="e">
        <f>#REF!</f>
        <v>#REF!</v>
      </c>
      <c r="V305" s="11" t="e">
        <f>#REF!</f>
        <v>#REF!</v>
      </c>
      <c r="W305" s="11"/>
      <c r="X305" s="11" t="e">
        <f>#REF!</f>
        <v>#REF!</v>
      </c>
      <c r="Y305" s="11"/>
      <c r="Z305" s="11" t="e">
        <f t="shared" si="63"/>
        <v>#REF!</v>
      </c>
      <c r="AA305" s="11"/>
      <c r="AB305" s="11" t="e">
        <f>#REF!</f>
        <v>#REF!</v>
      </c>
      <c r="AC305" s="11" t="e">
        <f>#REF!</f>
        <v>#REF!</v>
      </c>
      <c r="AD305" s="11" t="e">
        <f>#REF!</f>
        <v>#REF!</v>
      </c>
      <c r="AE305" s="11" t="e">
        <f>#REF!</f>
        <v>#REF!</v>
      </c>
      <c r="AF305" s="11" t="e">
        <f t="shared" si="64"/>
        <v>#REF!</v>
      </c>
      <c r="AG305" s="11"/>
      <c r="AH305" s="11" t="e">
        <f>#REF!</f>
        <v>#REF!</v>
      </c>
      <c r="AI305" s="11" t="e">
        <f>#REF!</f>
        <v>#REF!</v>
      </c>
      <c r="AJ305" s="11"/>
      <c r="AK305" s="11" t="e">
        <f t="shared" si="65"/>
        <v>#REF!</v>
      </c>
      <c r="AL305" s="27" t="e">
        <f t="shared" si="62"/>
        <v>#REF!</v>
      </c>
    </row>
    <row r="306" spans="1:38" hidden="1" x14ac:dyDescent="0.2">
      <c r="A306" s="5" t="s">
        <v>533</v>
      </c>
      <c r="B306" s="5" t="s">
        <v>534</v>
      </c>
      <c r="C306" s="11">
        <f>COCC!E285</f>
        <v>0</v>
      </c>
      <c r="D306" s="11">
        <f>PHM!E285</f>
        <v>0</v>
      </c>
      <c r="E306" s="11"/>
      <c r="F306" s="11" t="e">
        <f>#REF!</f>
        <v>#REF!</v>
      </c>
      <c r="G306" s="11" t="e">
        <f>#REF!</f>
        <v>#REF!</v>
      </c>
      <c r="H306" s="11" t="e">
        <f>#REF!</f>
        <v>#REF!</v>
      </c>
      <c r="I306" s="11" t="e">
        <f>#REF!</f>
        <v>#REF!</v>
      </c>
      <c r="J306" s="11" t="e">
        <f>#REF!</f>
        <v>#REF!</v>
      </c>
      <c r="K306" s="11" t="e">
        <f>#REF!</f>
        <v>#REF!</v>
      </c>
      <c r="L306" s="11" t="e">
        <f>#REF!</f>
        <v>#REF!</v>
      </c>
      <c r="M306" s="11"/>
      <c r="N306" s="11" t="e">
        <f t="shared" si="71"/>
        <v>#REF!</v>
      </c>
      <c r="O306" s="11" t="e">
        <f>#REF!</f>
        <v>#REF!</v>
      </c>
      <c r="P306" s="11" t="e">
        <f>#REF!</f>
        <v>#REF!</v>
      </c>
      <c r="Q306" s="11" t="e">
        <f>#REF!</f>
        <v>#REF!</v>
      </c>
      <c r="R306" s="11" t="e">
        <f>#REF!</f>
        <v>#REF!</v>
      </c>
      <c r="S306" s="11" t="e">
        <f t="shared" si="66"/>
        <v>#REF!</v>
      </c>
      <c r="T306" s="11"/>
      <c r="U306" s="11" t="e">
        <f>#REF!</f>
        <v>#REF!</v>
      </c>
      <c r="V306" s="11" t="e">
        <f>#REF!</f>
        <v>#REF!</v>
      </c>
      <c r="W306" s="11"/>
      <c r="X306" s="11" t="e">
        <f>#REF!</f>
        <v>#REF!</v>
      </c>
      <c r="Y306" s="11"/>
      <c r="Z306" s="11" t="e">
        <f t="shared" si="63"/>
        <v>#REF!</v>
      </c>
      <c r="AA306" s="11"/>
      <c r="AB306" s="11" t="e">
        <f>#REF!</f>
        <v>#REF!</v>
      </c>
      <c r="AC306" s="11" t="e">
        <f>#REF!</f>
        <v>#REF!</v>
      </c>
      <c r="AD306" s="11" t="e">
        <f>#REF!</f>
        <v>#REF!</v>
      </c>
      <c r="AE306" s="11" t="e">
        <f>#REF!</f>
        <v>#REF!</v>
      </c>
      <c r="AF306" s="11" t="e">
        <f t="shared" si="64"/>
        <v>#REF!</v>
      </c>
      <c r="AG306" s="11"/>
      <c r="AH306" s="11" t="e">
        <f>#REF!</f>
        <v>#REF!</v>
      </c>
      <c r="AI306" s="11" t="e">
        <f>#REF!</f>
        <v>#REF!</v>
      </c>
      <c r="AJ306" s="11"/>
      <c r="AK306" s="11" t="e">
        <f t="shared" si="65"/>
        <v>#REF!</v>
      </c>
      <c r="AL306" s="27" t="e">
        <f t="shared" si="62"/>
        <v>#REF!</v>
      </c>
    </row>
    <row r="307" spans="1:38" hidden="1" x14ac:dyDescent="0.2">
      <c r="A307" s="5" t="s">
        <v>535</v>
      </c>
      <c r="B307" s="5" t="s">
        <v>536</v>
      </c>
      <c r="C307" s="11">
        <f>COCC!E286</f>
        <v>0</v>
      </c>
      <c r="D307" s="11">
        <f>PHM!E286</f>
        <v>0</v>
      </c>
      <c r="E307" s="11"/>
      <c r="F307" s="11" t="e">
        <f>#REF!</f>
        <v>#REF!</v>
      </c>
      <c r="G307" s="11" t="e">
        <f>#REF!</f>
        <v>#REF!</v>
      </c>
      <c r="H307" s="11" t="e">
        <f>#REF!</f>
        <v>#REF!</v>
      </c>
      <c r="I307" s="11" t="e">
        <f>#REF!</f>
        <v>#REF!</v>
      </c>
      <c r="J307" s="11" t="e">
        <f>#REF!</f>
        <v>#REF!</v>
      </c>
      <c r="K307" s="11" t="e">
        <f>#REF!</f>
        <v>#REF!</v>
      </c>
      <c r="L307" s="11" t="e">
        <f>#REF!</f>
        <v>#REF!</v>
      </c>
      <c r="M307" s="11"/>
      <c r="N307" s="11" t="e">
        <f t="shared" si="71"/>
        <v>#REF!</v>
      </c>
      <c r="O307" s="11" t="e">
        <f>#REF!</f>
        <v>#REF!</v>
      </c>
      <c r="P307" s="11" t="e">
        <f>#REF!</f>
        <v>#REF!</v>
      </c>
      <c r="Q307" s="11" t="e">
        <f>#REF!</f>
        <v>#REF!</v>
      </c>
      <c r="R307" s="11" t="e">
        <f>#REF!</f>
        <v>#REF!</v>
      </c>
      <c r="S307" s="11" t="e">
        <f t="shared" si="66"/>
        <v>#REF!</v>
      </c>
      <c r="T307" s="11"/>
      <c r="U307" s="11" t="e">
        <f>#REF!</f>
        <v>#REF!</v>
      </c>
      <c r="V307" s="11" t="e">
        <f>#REF!</f>
        <v>#REF!</v>
      </c>
      <c r="W307" s="11"/>
      <c r="X307" s="11" t="e">
        <f>#REF!</f>
        <v>#REF!</v>
      </c>
      <c r="Y307" s="11"/>
      <c r="Z307" s="11" t="e">
        <f t="shared" si="63"/>
        <v>#REF!</v>
      </c>
      <c r="AA307" s="11"/>
      <c r="AB307" s="11" t="e">
        <f>#REF!</f>
        <v>#REF!</v>
      </c>
      <c r="AC307" s="11" t="e">
        <f>#REF!</f>
        <v>#REF!</v>
      </c>
      <c r="AD307" s="11" t="e">
        <f>#REF!</f>
        <v>#REF!</v>
      </c>
      <c r="AE307" s="11" t="e">
        <f>#REF!</f>
        <v>#REF!</v>
      </c>
      <c r="AF307" s="11" t="e">
        <f t="shared" si="64"/>
        <v>#REF!</v>
      </c>
      <c r="AG307" s="11"/>
      <c r="AH307" s="11" t="e">
        <f>#REF!</f>
        <v>#REF!</v>
      </c>
      <c r="AI307" s="11" t="e">
        <f>#REF!</f>
        <v>#REF!</v>
      </c>
      <c r="AJ307" s="11"/>
      <c r="AK307" s="11" t="e">
        <f t="shared" si="65"/>
        <v>#REF!</v>
      </c>
      <c r="AL307" s="27" t="e">
        <f t="shared" si="62"/>
        <v>#REF!</v>
      </c>
    </row>
    <row r="308" spans="1:38" hidden="1" x14ac:dyDescent="0.2">
      <c r="A308" s="5" t="s">
        <v>537</v>
      </c>
      <c r="B308" s="5" t="s">
        <v>538</v>
      </c>
      <c r="C308" s="11">
        <f>COCC!E287</f>
        <v>0</v>
      </c>
      <c r="D308" s="11">
        <f>PHM!E287</f>
        <v>0</v>
      </c>
      <c r="E308" s="11"/>
      <c r="F308" s="11" t="e">
        <f>#REF!</f>
        <v>#REF!</v>
      </c>
      <c r="G308" s="11" t="e">
        <f>#REF!</f>
        <v>#REF!</v>
      </c>
      <c r="H308" s="11" t="e">
        <f>#REF!</f>
        <v>#REF!</v>
      </c>
      <c r="I308" s="11" t="e">
        <f>#REF!</f>
        <v>#REF!</v>
      </c>
      <c r="J308" s="11" t="e">
        <f>#REF!</f>
        <v>#REF!</v>
      </c>
      <c r="K308" s="11" t="e">
        <f>#REF!</f>
        <v>#REF!</v>
      </c>
      <c r="L308" s="11" t="e">
        <f>#REF!</f>
        <v>#REF!</v>
      </c>
      <c r="M308" s="11"/>
      <c r="N308" s="11" t="e">
        <f t="shared" si="71"/>
        <v>#REF!</v>
      </c>
      <c r="O308" s="11" t="e">
        <f>#REF!</f>
        <v>#REF!</v>
      </c>
      <c r="P308" s="11" t="e">
        <f>#REF!</f>
        <v>#REF!</v>
      </c>
      <c r="Q308" s="11" t="e">
        <f>#REF!</f>
        <v>#REF!</v>
      </c>
      <c r="R308" s="11" t="e">
        <f>#REF!</f>
        <v>#REF!</v>
      </c>
      <c r="S308" s="11" t="e">
        <f t="shared" si="66"/>
        <v>#REF!</v>
      </c>
      <c r="T308" s="11"/>
      <c r="U308" s="11" t="e">
        <f>#REF!</f>
        <v>#REF!</v>
      </c>
      <c r="V308" s="11" t="e">
        <f>#REF!</f>
        <v>#REF!</v>
      </c>
      <c r="W308" s="11"/>
      <c r="X308" s="11" t="e">
        <f>#REF!</f>
        <v>#REF!</v>
      </c>
      <c r="Y308" s="11"/>
      <c r="Z308" s="11" t="e">
        <f t="shared" si="63"/>
        <v>#REF!</v>
      </c>
      <c r="AA308" s="11"/>
      <c r="AB308" s="11" t="e">
        <f>#REF!</f>
        <v>#REF!</v>
      </c>
      <c r="AC308" s="11" t="e">
        <f>#REF!</f>
        <v>#REF!</v>
      </c>
      <c r="AD308" s="11" t="e">
        <f>#REF!</f>
        <v>#REF!</v>
      </c>
      <c r="AE308" s="11" t="e">
        <f>#REF!</f>
        <v>#REF!</v>
      </c>
      <c r="AF308" s="11" t="e">
        <f t="shared" si="64"/>
        <v>#REF!</v>
      </c>
      <c r="AG308" s="11"/>
      <c r="AH308" s="11" t="e">
        <f>#REF!</f>
        <v>#REF!</v>
      </c>
      <c r="AI308" s="11" t="e">
        <f>#REF!</f>
        <v>#REF!</v>
      </c>
      <c r="AJ308" s="11"/>
      <c r="AK308" s="11" t="e">
        <f t="shared" si="65"/>
        <v>#REF!</v>
      </c>
      <c r="AL308" s="27" t="e">
        <f t="shared" si="62"/>
        <v>#REF!</v>
      </c>
    </row>
    <row r="309" spans="1:38" hidden="1" x14ac:dyDescent="0.2">
      <c r="A309" s="5" t="s">
        <v>539</v>
      </c>
      <c r="B309" s="5" t="s">
        <v>540</v>
      </c>
      <c r="C309" s="11">
        <f>COCC!E288</f>
        <v>0</v>
      </c>
      <c r="D309" s="11">
        <f>PHM!E288</f>
        <v>0</v>
      </c>
      <c r="E309" s="11"/>
      <c r="F309" s="11" t="e">
        <f>#REF!</f>
        <v>#REF!</v>
      </c>
      <c r="G309" s="11" t="e">
        <f>#REF!</f>
        <v>#REF!</v>
      </c>
      <c r="H309" s="11" t="e">
        <f>#REF!</f>
        <v>#REF!</v>
      </c>
      <c r="I309" s="11" t="e">
        <f>#REF!</f>
        <v>#REF!</v>
      </c>
      <c r="J309" s="11" t="e">
        <f>#REF!</f>
        <v>#REF!</v>
      </c>
      <c r="K309" s="11" t="e">
        <f>#REF!</f>
        <v>#REF!</v>
      </c>
      <c r="L309" s="11" t="e">
        <f>#REF!</f>
        <v>#REF!</v>
      </c>
      <c r="M309" s="11"/>
      <c r="N309" s="11" t="e">
        <f t="shared" si="71"/>
        <v>#REF!</v>
      </c>
      <c r="O309" s="11" t="e">
        <f>#REF!</f>
        <v>#REF!</v>
      </c>
      <c r="P309" s="11" t="e">
        <f>#REF!</f>
        <v>#REF!</v>
      </c>
      <c r="Q309" s="11" t="e">
        <f>#REF!</f>
        <v>#REF!</v>
      </c>
      <c r="R309" s="11" t="e">
        <f>#REF!</f>
        <v>#REF!</v>
      </c>
      <c r="S309" s="11" t="e">
        <f t="shared" si="66"/>
        <v>#REF!</v>
      </c>
      <c r="T309" s="11"/>
      <c r="U309" s="11" t="e">
        <f>#REF!</f>
        <v>#REF!</v>
      </c>
      <c r="V309" s="11" t="e">
        <f>#REF!</f>
        <v>#REF!</v>
      </c>
      <c r="W309" s="11"/>
      <c r="X309" s="11" t="e">
        <f>#REF!</f>
        <v>#REF!</v>
      </c>
      <c r="Y309" s="11"/>
      <c r="Z309" s="11" t="e">
        <f t="shared" si="63"/>
        <v>#REF!</v>
      </c>
      <c r="AA309" s="11"/>
      <c r="AB309" s="11" t="e">
        <f>#REF!</f>
        <v>#REF!</v>
      </c>
      <c r="AC309" s="11" t="e">
        <f>#REF!</f>
        <v>#REF!</v>
      </c>
      <c r="AD309" s="11" t="e">
        <f>#REF!</f>
        <v>#REF!</v>
      </c>
      <c r="AE309" s="11" t="e">
        <f>#REF!</f>
        <v>#REF!</v>
      </c>
      <c r="AF309" s="11" t="e">
        <f t="shared" si="64"/>
        <v>#REF!</v>
      </c>
      <c r="AG309" s="11"/>
      <c r="AH309" s="11" t="e">
        <f>#REF!</f>
        <v>#REF!</v>
      </c>
      <c r="AI309" s="11" t="e">
        <f>#REF!</f>
        <v>#REF!</v>
      </c>
      <c r="AJ309" s="11"/>
      <c r="AK309" s="11" t="e">
        <f t="shared" si="65"/>
        <v>#REF!</v>
      </c>
      <c r="AL309" s="27" t="e">
        <f t="shared" si="62"/>
        <v>#REF!</v>
      </c>
    </row>
    <row r="310" spans="1:38" hidden="1" x14ac:dyDescent="0.2">
      <c r="A310" s="5" t="s">
        <v>541</v>
      </c>
      <c r="B310" s="5" t="s">
        <v>542</v>
      </c>
      <c r="C310" s="11">
        <f>COCC!E289</f>
        <v>0</v>
      </c>
      <c r="D310" s="11">
        <f>PHM!E289</f>
        <v>0</v>
      </c>
      <c r="E310" s="11"/>
      <c r="F310" s="11" t="e">
        <f>#REF!</f>
        <v>#REF!</v>
      </c>
      <c r="G310" s="11" t="e">
        <f>#REF!</f>
        <v>#REF!</v>
      </c>
      <c r="H310" s="11" t="e">
        <f>#REF!</f>
        <v>#REF!</v>
      </c>
      <c r="I310" s="11" t="e">
        <f>#REF!</f>
        <v>#REF!</v>
      </c>
      <c r="J310" s="11" t="e">
        <f>#REF!</f>
        <v>#REF!</v>
      </c>
      <c r="K310" s="11" t="e">
        <f>#REF!</f>
        <v>#REF!</v>
      </c>
      <c r="L310" s="11" t="e">
        <f>#REF!</f>
        <v>#REF!</v>
      </c>
      <c r="M310" s="11"/>
      <c r="N310" s="11" t="e">
        <f t="shared" si="71"/>
        <v>#REF!</v>
      </c>
      <c r="O310" s="11" t="e">
        <f>#REF!</f>
        <v>#REF!</v>
      </c>
      <c r="P310" s="11" t="e">
        <f>#REF!</f>
        <v>#REF!</v>
      </c>
      <c r="Q310" s="11" t="e">
        <f>#REF!</f>
        <v>#REF!</v>
      </c>
      <c r="R310" s="11" t="e">
        <f>#REF!</f>
        <v>#REF!</v>
      </c>
      <c r="S310" s="11" t="e">
        <f t="shared" si="66"/>
        <v>#REF!</v>
      </c>
      <c r="T310" s="11"/>
      <c r="U310" s="11" t="e">
        <f>#REF!</f>
        <v>#REF!</v>
      </c>
      <c r="V310" s="11" t="e">
        <f>#REF!</f>
        <v>#REF!</v>
      </c>
      <c r="W310" s="11"/>
      <c r="X310" s="11" t="e">
        <f>#REF!</f>
        <v>#REF!</v>
      </c>
      <c r="Y310" s="11"/>
      <c r="Z310" s="11" t="e">
        <f t="shared" si="63"/>
        <v>#REF!</v>
      </c>
      <c r="AA310" s="11"/>
      <c r="AB310" s="11" t="e">
        <f>#REF!</f>
        <v>#REF!</v>
      </c>
      <c r="AC310" s="11" t="e">
        <f>#REF!</f>
        <v>#REF!</v>
      </c>
      <c r="AD310" s="11" t="e">
        <f>#REF!</f>
        <v>#REF!</v>
      </c>
      <c r="AE310" s="11" t="e">
        <f>#REF!</f>
        <v>#REF!</v>
      </c>
      <c r="AF310" s="11" t="e">
        <f t="shared" si="64"/>
        <v>#REF!</v>
      </c>
      <c r="AG310" s="11"/>
      <c r="AH310" s="11" t="e">
        <f>#REF!</f>
        <v>#REF!</v>
      </c>
      <c r="AI310" s="11" t="e">
        <f>#REF!</f>
        <v>#REF!</v>
      </c>
      <c r="AJ310" s="11"/>
      <c r="AK310" s="11" t="e">
        <f t="shared" si="65"/>
        <v>#REF!</v>
      </c>
      <c r="AL310" s="27" t="e">
        <f t="shared" si="62"/>
        <v>#REF!</v>
      </c>
    </row>
    <row r="311" spans="1:38" hidden="1" x14ac:dyDescent="0.2">
      <c r="A311" s="5" t="s">
        <v>543</v>
      </c>
      <c r="B311" s="5" t="s">
        <v>544</v>
      </c>
      <c r="C311" s="11">
        <f>COCC!E290</f>
        <v>0</v>
      </c>
      <c r="D311" s="11">
        <f>PHM!E290</f>
        <v>0</v>
      </c>
      <c r="E311" s="11"/>
      <c r="F311" s="11" t="e">
        <f>#REF!</f>
        <v>#REF!</v>
      </c>
      <c r="G311" s="11" t="e">
        <f>#REF!</f>
        <v>#REF!</v>
      </c>
      <c r="H311" s="11" t="e">
        <f>#REF!</f>
        <v>#REF!</v>
      </c>
      <c r="I311" s="11" t="e">
        <f>#REF!</f>
        <v>#REF!</v>
      </c>
      <c r="J311" s="11" t="e">
        <f>#REF!</f>
        <v>#REF!</v>
      </c>
      <c r="K311" s="11" t="e">
        <f>#REF!</f>
        <v>#REF!</v>
      </c>
      <c r="L311" s="11" t="e">
        <f>#REF!</f>
        <v>#REF!</v>
      </c>
      <c r="M311" s="11"/>
      <c r="N311" s="11" t="e">
        <f t="shared" si="71"/>
        <v>#REF!</v>
      </c>
      <c r="O311" s="11" t="e">
        <f>#REF!</f>
        <v>#REF!</v>
      </c>
      <c r="P311" s="11" t="e">
        <f>#REF!</f>
        <v>#REF!</v>
      </c>
      <c r="Q311" s="11" t="e">
        <f>#REF!</f>
        <v>#REF!</v>
      </c>
      <c r="R311" s="11" t="e">
        <f>#REF!</f>
        <v>#REF!</v>
      </c>
      <c r="S311" s="11" t="e">
        <f t="shared" si="66"/>
        <v>#REF!</v>
      </c>
      <c r="T311" s="11"/>
      <c r="U311" s="11" t="e">
        <f>#REF!</f>
        <v>#REF!</v>
      </c>
      <c r="V311" s="11" t="e">
        <f>#REF!</f>
        <v>#REF!</v>
      </c>
      <c r="W311" s="11"/>
      <c r="X311" s="11" t="e">
        <f>#REF!</f>
        <v>#REF!</v>
      </c>
      <c r="Y311" s="11"/>
      <c r="Z311" s="11" t="e">
        <f t="shared" si="63"/>
        <v>#REF!</v>
      </c>
      <c r="AA311" s="11"/>
      <c r="AB311" s="11" t="e">
        <f>#REF!</f>
        <v>#REF!</v>
      </c>
      <c r="AC311" s="11" t="e">
        <f>#REF!</f>
        <v>#REF!</v>
      </c>
      <c r="AD311" s="11" t="e">
        <f>#REF!</f>
        <v>#REF!</v>
      </c>
      <c r="AE311" s="11" t="e">
        <f>#REF!</f>
        <v>#REF!</v>
      </c>
      <c r="AF311" s="11" t="e">
        <f t="shared" si="64"/>
        <v>#REF!</v>
      </c>
      <c r="AG311" s="11"/>
      <c r="AH311" s="11" t="e">
        <f>#REF!</f>
        <v>#REF!</v>
      </c>
      <c r="AI311" s="11" t="e">
        <f>#REF!</f>
        <v>#REF!</v>
      </c>
      <c r="AJ311" s="11"/>
      <c r="AK311" s="11" t="e">
        <f t="shared" si="65"/>
        <v>#REF!</v>
      </c>
      <c r="AL311" s="27" t="e">
        <f t="shared" si="62"/>
        <v>#REF!</v>
      </c>
    </row>
    <row r="312" spans="1:38" hidden="1" x14ac:dyDescent="0.2">
      <c r="A312" s="5" t="s">
        <v>545</v>
      </c>
      <c r="B312" s="5" t="s">
        <v>546</v>
      </c>
      <c r="C312" s="11">
        <f>COCC!E291</f>
        <v>0</v>
      </c>
      <c r="D312" s="11">
        <f>PHM!E291</f>
        <v>0</v>
      </c>
      <c r="E312" s="11"/>
      <c r="F312" s="11" t="e">
        <f>#REF!</f>
        <v>#REF!</v>
      </c>
      <c r="G312" s="11" t="e">
        <f>#REF!</f>
        <v>#REF!</v>
      </c>
      <c r="H312" s="11" t="e">
        <f>#REF!</f>
        <v>#REF!</v>
      </c>
      <c r="I312" s="11" t="e">
        <f>#REF!</f>
        <v>#REF!</v>
      </c>
      <c r="J312" s="11" t="e">
        <f>#REF!</f>
        <v>#REF!</v>
      </c>
      <c r="K312" s="11" t="e">
        <f>#REF!</f>
        <v>#REF!</v>
      </c>
      <c r="L312" s="11" t="e">
        <f>#REF!</f>
        <v>#REF!</v>
      </c>
      <c r="M312" s="11"/>
      <c r="N312" s="11" t="e">
        <f t="shared" si="71"/>
        <v>#REF!</v>
      </c>
      <c r="O312" s="11" t="e">
        <f>#REF!</f>
        <v>#REF!</v>
      </c>
      <c r="P312" s="11" t="e">
        <f>#REF!</f>
        <v>#REF!</v>
      </c>
      <c r="Q312" s="11" t="e">
        <f>#REF!</f>
        <v>#REF!</v>
      </c>
      <c r="R312" s="11" t="e">
        <f>#REF!</f>
        <v>#REF!</v>
      </c>
      <c r="S312" s="11" t="e">
        <f t="shared" si="66"/>
        <v>#REF!</v>
      </c>
      <c r="T312" s="11"/>
      <c r="U312" s="11" t="e">
        <f>#REF!</f>
        <v>#REF!</v>
      </c>
      <c r="V312" s="11" t="e">
        <f>#REF!</f>
        <v>#REF!</v>
      </c>
      <c r="W312" s="11"/>
      <c r="X312" s="11" t="e">
        <f>#REF!</f>
        <v>#REF!</v>
      </c>
      <c r="Y312" s="11"/>
      <c r="Z312" s="11" t="e">
        <f t="shared" si="63"/>
        <v>#REF!</v>
      </c>
      <c r="AA312" s="11"/>
      <c r="AB312" s="11" t="e">
        <f>#REF!</f>
        <v>#REF!</v>
      </c>
      <c r="AC312" s="11" t="e">
        <f>#REF!</f>
        <v>#REF!</v>
      </c>
      <c r="AD312" s="11" t="e">
        <f>#REF!</f>
        <v>#REF!</v>
      </c>
      <c r="AE312" s="11" t="e">
        <f>#REF!</f>
        <v>#REF!</v>
      </c>
      <c r="AF312" s="11" t="e">
        <f t="shared" si="64"/>
        <v>#REF!</v>
      </c>
      <c r="AG312" s="11"/>
      <c r="AH312" s="11" t="e">
        <f>#REF!</f>
        <v>#REF!</v>
      </c>
      <c r="AI312" s="11" t="e">
        <f>#REF!</f>
        <v>#REF!</v>
      </c>
      <c r="AJ312" s="11"/>
      <c r="AK312" s="11" t="e">
        <f t="shared" si="65"/>
        <v>#REF!</v>
      </c>
      <c r="AL312" s="27" t="e">
        <f t="shared" si="62"/>
        <v>#REF!</v>
      </c>
    </row>
    <row r="313" spans="1:38" hidden="1" x14ac:dyDescent="0.2">
      <c r="A313" s="5" t="s">
        <v>547</v>
      </c>
      <c r="B313" s="5" t="s">
        <v>548</v>
      </c>
      <c r="C313" s="11">
        <f>COCC!E292</f>
        <v>0</v>
      </c>
      <c r="D313" s="11">
        <f>PHM!E292</f>
        <v>0</v>
      </c>
      <c r="E313" s="11"/>
      <c r="F313" s="11" t="e">
        <f>#REF!</f>
        <v>#REF!</v>
      </c>
      <c r="G313" s="11" t="e">
        <f>#REF!</f>
        <v>#REF!</v>
      </c>
      <c r="H313" s="11" t="e">
        <f>#REF!</f>
        <v>#REF!</v>
      </c>
      <c r="I313" s="11" t="e">
        <f>#REF!</f>
        <v>#REF!</v>
      </c>
      <c r="J313" s="11" t="e">
        <f>#REF!</f>
        <v>#REF!</v>
      </c>
      <c r="K313" s="11" t="e">
        <f>#REF!</f>
        <v>#REF!</v>
      </c>
      <c r="L313" s="11" t="e">
        <f>#REF!</f>
        <v>#REF!</v>
      </c>
      <c r="M313" s="11"/>
      <c r="N313" s="11" t="e">
        <f t="shared" si="71"/>
        <v>#REF!</v>
      </c>
      <c r="O313" s="11" t="e">
        <f>#REF!</f>
        <v>#REF!</v>
      </c>
      <c r="P313" s="11" t="e">
        <f>#REF!</f>
        <v>#REF!</v>
      </c>
      <c r="Q313" s="11" t="e">
        <f>#REF!</f>
        <v>#REF!</v>
      </c>
      <c r="R313" s="11" t="e">
        <f>#REF!</f>
        <v>#REF!</v>
      </c>
      <c r="S313" s="11" t="e">
        <f t="shared" si="66"/>
        <v>#REF!</v>
      </c>
      <c r="T313" s="11"/>
      <c r="U313" s="11" t="e">
        <f>#REF!</f>
        <v>#REF!</v>
      </c>
      <c r="V313" s="11" t="e">
        <f>#REF!</f>
        <v>#REF!</v>
      </c>
      <c r="W313" s="11"/>
      <c r="X313" s="11" t="e">
        <f>#REF!</f>
        <v>#REF!</v>
      </c>
      <c r="Y313" s="11"/>
      <c r="Z313" s="11" t="e">
        <f t="shared" si="63"/>
        <v>#REF!</v>
      </c>
      <c r="AA313" s="11"/>
      <c r="AB313" s="11" t="e">
        <f>#REF!</f>
        <v>#REF!</v>
      </c>
      <c r="AC313" s="11" t="e">
        <f>#REF!</f>
        <v>#REF!</v>
      </c>
      <c r="AD313" s="11" t="e">
        <f>#REF!</f>
        <v>#REF!</v>
      </c>
      <c r="AE313" s="11" t="e">
        <f>#REF!</f>
        <v>#REF!</v>
      </c>
      <c r="AF313" s="11" t="e">
        <f t="shared" si="64"/>
        <v>#REF!</v>
      </c>
      <c r="AG313" s="11"/>
      <c r="AH313" s="11" t="e">
        <f>#REF!</f>
        <v>#REF!</v>
      </c>
      <c r="AI313" s="11" t="e">
        <f>#REF!</f>
        <v>#REF!</v>
      </c>
      <c r="AJ313" s="11"/>
      <c r="AK313" s="11" t="e">
        <f t="shared" si="65"/>
        <v>#REF!</v>
      </c>
      <c r="AL313" s="27" t="e">
        <f t="shared" si="62"/>
        <v>#REF!</v>
      </c>
    </row>
    <row r="314" spans="1:38" hidden="1" x14ac:dyDescent="0.2">
      <c r="A314" s="5" t="s">
        <v>549</v>
      </c>
      <c r="B314" s="5" t="s">
        <v>550</v>
      </c>
      <c r="C314" s="11">
        <f>COCC!E293</f>
        <v>0</v>
      </c>
      <c r="D314" s="11">
        <f>PHM!E293</f>
        <v>0</v>
      </c>
      <c r="E314" s="11"/>
      <c r="F314" s="11" t="e">
        <f>#REF!</f>
        <v>#REF!</v>
      </c>
      <c r="G314" s="11" t="e">
        <f>#REF!</f>
        <v>#REF!</v>
      </c>
      <c r="H314" s="11" t="e">
        <f>#REF!</f>
        <v>#REF!</v>
      </c>
      <c r="I314" s="11" t="e">
        <f>#REF!</f>
        <v>#REF!</v>
      </c>
      <c r="J314" s="11" t="e">
        <f>#REF!</f>
        <v>#REF!</v>
      </c>
      <c r="K314" s="11" t="e">
        <f>#REF!</f>
        <v>#REF!</v>
      </c>
      <c r="L314" s="11" t="e">
        <f>#REF!</f>
        <v>#REF!</v>
      </c>
      <c r="M314" s="11"/>
      <c r="N314" s="11" t="e">
        <f t="shared" si="71"/>
        <v>#REF!</v>
      </c>
      <c r="O314" s="11" t="e">
        <f>#REF!</f>
        <v>#REF!</v>
      </c>
      <c r="P314" s="11" t="e">
        <f>#REF!</f>
        <v>#REF!</v>
      </c>
      <c r="Q314" s="11" t="e">
        <f>#REF!</f>
        <v>#REF!</v>
      </c>
      <c r="R314" s="11" t="e">
        <f>#REF!</f>
        <v>#REF!</v>
      </c>
      <c r="S314" s="11" t="e">
        <f t="shared" si="66"/>
        <v>#REF!</v>
      </c>
      <c r="T314" s="11"/>
      <c r="U314" s="11" t="e">
        <f>#REF!</f>
        <v>#REF!</v>
      </c>
      <c r="V314" s="11" t="e">
        <f>#REF!</f>
        <v>#REF!</v>
      </c>
      <c r="W314" s="11"/>
      <c r="X314" s="11" t="e">
        <f>#REF!</f>
        <v>#REF!</v>
      </c>
      <c r="Y314" s="11"/>
      <c r="Z314" s="11" t="e">
        <f t="shared" si="63"/>
        <v>#REF!</v>
      </c>
      <c r="AA314" s="11"/>
      <c r="AB314" s="11" t="e">
        <f>#REF!</f>
        <v>#REF!</v>
      </c>
      <c r="AC314" s="11" t="e">
        <f>#REF!</f>
        <v>#REF!</v>
      </c>
      <c r="AD314" s="11" t="e">
        <f>#REF!</f>
        <v>#REF!</v>
      </c>
      <c r="AE314" s="11" t="e">
        <f>#REF!</f>
        <v>#REF!</v>
      </c>
      <c r="AF314" s="11" t="e">
        <f t="shared" si="64"/>
        <v>#REF!</v>
      </c>
      <c r="AG314" s="11"/>
      <c r="AH314" s="11" t="e">
        <f>#REF!</f>
        <v>#REF!</v>
      </c>
      <c r="AI314" s="11" t="e">
        <f>#REF!</f>
        <v>#REF!</v>
      </c>
      <c r="AJ314" s="11"/>
      <c r="AK314" s="11" t="e">
        <f t="shared" si="65"/>
        <v>#REF!</v>
      </c>
      <c r="AL314" s="27" t="e">
        <f t="shared" si="62"/>
        <v>#REF!</v>
      </c>
    </row>
    <row r="315" spans="1:38" hidden="1" x14ac:dyDescent="0.2">
      <c r="A315" s="5" t="s">
        <v>551</v>
      </c>
      <c r="B315" s="5" t="s">
        <v>552</v>
      </c>
      <c r="C315" s="11">
        <f>COCC!E294</f>
        <v>0</v>
      </c>
      <c r="D315" s="11">
        <f>PHM!E294</f>
        <v>0</v>
      </c>
      <c r="E315" s="11"/>
      <c r="F315" s="11" t="e">
        <f>#REF!</f>
        <v>#REF!</v>
      </c>
      <c r="G315" s="11" t="e">
        <f>#REF!</f>
        <v>#REF!</v>
      </c>
      <c r="H315" s="11" t="e">
        <f>#REF!</f>
        <v>#REF!</v>
      </c>
      <c r="I315" s="11" t="e">
        <f>#REF!</f>
        <v>#REF!</v>
      </c>
      <c r="J315" s="11" t="e">
        <f>#REF!</f>
        <v>#REF!</v>
      </c>
      <c r="K315" s="11" t="e">
        <f>#REF!</f>
        <v>#REF!</v>
      </c>
      <c r="L315" s="11" t="e">
        <f>#REF!</f>
        <v>#REF!</v>
      </c>
      <c r="M315" s="11"/>
      <c r="N315" s="11" t="e">
        <f t="shared" si="71"/>
        <v>#REF!</v>
      </c>
      <c r="O315" s="11" t="e">
        <f>#REF!</f>
        <v>#REF!</v>
      </c>
      <c r="P315" s="11" t="e">
        <f>#REF!</f>
        <v>#REF!</v>
      </c>
      <c r="Q315" s="11" t="e">
        <f>#REF!</f>
        <v>#REF!</v>
      </c>
      <c r="R315" s="11" t="e">
        <f>#REF!</f>
        <v>#REF!</v>
      </c>
      <c r="S315" s="11" t="e">
        <f t="shared" si="66"/>
        <v>#REF!</v>
      </c>
      <c r="T315" s="11"/>
      <c r="U315" s="11" t="e">
        <f>#REF!</f>
        <v>#REF!</v>
      </c>
      <c r="V315" s="11" t="e">
        <f>#REF!</f>
        <v>#REF!</v>
      </c>
      <c r="W315" s="11"/>
      <c r="X315" s="11" t="e">
        <f>#REF!</f>
        <v>#REF!</v>
      </c>
      <c r="Y315" s="11"/>
      <c r="Z315" s="11" t="e">
        <f t="shared" si="63"/>
        <v>#REF!</v>
      </c>
      <c r="AA315" s="11"/>
      <c r="AB315" s="11" t="e">
        <f>#REF!</f>
        <v>#REF!</v>
      </c>
      <c r="AC315" s="11" t="e">
        <f>#REF!</f>
        <v>#REF!</v>
      </c>
      <c r="AD315" s="11" t="e">
        <f>#REF!</f>
        <v>#REF!</v>
      </c>
      <c r="AE315" s="11" t="e">
        <f>#REF!</f>
        <v>#REF!</v>
      </c>
      <c r="AF315" s="11" t="e">
        <f t="shared" si="64"/>
        <v>#REF!</v>
      </c>
      <c r="AG315" s="11"/>
      <c r="AH315" s="11" t="e">
        <f>#REF!</f>
        <v>#REF!</v>
      </c>
      <c r="AI315" s="11" t="e">
        <f>#REF!</f>
        <v>#REF!</v>
      </c>
      <c r="AJ315" s="11"/>
      <c r="AK315" s="11" t="e">
        <f t="shared" si="65"/>
        <v>#REF!</v>
      </c>
      <c r="AL315" s="27" t="e">
        <f t="shared" si="62"/>
        <v>#REF!</v>
      </c>
    </row>
    <row r="316" spans="1:38" hidden="1" x14ac:dyDescent="0.2">
      <c r="A316" s="5" t="s">
        <v>553</v>
      </c>
      <c r="B316" s="5" t="s">
        <v>554</v>
      </c>
      <c r="C316" s="11">
        <f>COCC!E295</f>
        <v>0</v>
      </c>
      <c r="D316" s="11">
        <f>PHM!E295</f>
        <v>0</v>
      </c>
      <c r="E316" s="11"/>
      <c r="F316" s="11" t="e">
        <f>#REF!</f>
        <v>#REF!</v>
      </c>
      <c r="G316" s="11" t="e">
        <f>#REF!</f>
        <v>#REF!</v>
      </c>
      <c r="H316" s="11" t="e">
        <f>#REF!</f>
        <v>#REF!</v>
      </c>
      <c r="I316" s="11" t="e">
        <f>#REF!</f>
        <v>#REF!</v>
      </c>
      <c r="J316" s="11" t="e">
        <f>#REF!</f>
        <v>#REF!</v>
      </c>
      <c r="K316" s="11" t="e">
        <f>#REF!</f>
        <v>#REF!</v>
      </c>
      <c r="L316" s="11" t="e">
        <f>#REF!</f>
        <v>#REF!</v>
      </c>
      <c r="M316" s="11"/>
      <c r="N316" s="11" t="e">
        <f t="shared" si="71"/>
        <v>#REF!</v>
      </c>
      <c r="O316" s="11" t="e">
        <f>#REF!</f>
        <v>#REF!</v>
      </c>
      <c r="P316" s="11" t="e">
        <f>#REF!</f>
        <v>#REF!</v>
      </c>
      <c r="Q316" s="11" t="e">
        <f>#REF!</f>
        <v>#REF!</v>
      </c>
      <c r="R316" s="11" t="e">
        <f>#REF!</f>
        <v>#REF!</v>
      </c>
      <c r="S316" s="11" t="e">
        <f t="shared" si="66"/>
        <v>#REF!</v>
      </c>
      <c r="T316" s="11"/>
      <c r="U316" s="11" t="e">
        <f>#REF!</f>
        <v>#REF!</v>
      </c>
      <c r="V316" s="11" t="e">
        <f>#REF!</f>
        <v>#REF!</v>
      </c>
      <c r="W316" s="11"/>
      <c r="X316" s="11" t="e">
        <f>#REF!</f>
        <v>#REF!</v>
      </c>
      <c r="Y316" s="11"/>
      <c r="Z316" s="11" t="e">
        <f t="shared" si="63"/>
        <v>#REF!</v>
      </c>
      <c r="AA316" s="11"/>
      <c r="AB316" s="11" t="e">
        <f>#REF!</f>
        <v>#REF!</v>
      </c>
      <c r="AC316" s="11" t="e">
        <f>#REF!</f>
        <v>#REF!</v>
      </c>
      <c r="AD316" s="11" t="e">
        <f>#REF!</f>
        <v>#REF!</v>
      </c>
      <c r="AE316" s="11" t="e">
        <f>#REF!</f>
        <v>#REF!</v>
      </c>
      <c r="AF316" s="11" t="e">
        <f t="shared" si="64"/>
        <v>#REF!</v>
      </c>
      <c r="AG316" s="11"/>
      <c r="AH316" s="11" t="e">
        <f>#REF!</f>
        <v>#REF!</v>
      </c>
      <c r="AI316" s="11" t="e">
        <f>#REF!</f>
        <v>#REF!</v>
      </c>
      <c r="AJ316" s="11"/>
      <c r="AK316" s="11" t="e">
        <f t="shared" si="65"/>
        <v>#REF!</v>
      </c>
      <c r="AL316" s="27" t="e">
        <f t="shared" si="62"/>
        <v>#REF!</v>
      </c>
    </row>
    <row r="317" spans="1:38" hidden="1" x14ac:dyDescent="0.2">
      <c r="A317" s="5" t="s">
        <v>555</v>
      </c>
      <c r="B317" s="5" t="s">
        <v>556</v>
      </c>
      <c r="C317" s="11">
        <f>COCC!E296</f>
        <v>0</v>
      </c>
      <c r="D317" s="11">
        <f>PHM!E296</f>
        <v>0</v>
      </c>
      <c r="E317" s="11"/>
      <c r="F317" s="11" t="e">
        <f>#REF!</f>
        <v>#REF!</v>
      </c>
      <c r="G317" s="11" t="e">
        <f>#REF!</f>
        <v>#REF!</v>
      </c>
      <c r="H317" s="11" t="e">
        <f>#REF!</f>
        <v>#REF!</v>
      </c>
      <c r="I317" s="11" t="e">
        <f>#REF!</f>
        <v>#REF!</v>
      </c>
      <c r="J317" s="11" t="e">
        <f>#REF!</f>
        <v>#REF!</v>
      </c>
      <c r="K317" s="11" t="e">
        <f>#REF!</f>
        <v>#REF!</v>
      </c>
      <c r="L317" s="11" t="e">
        <f>#REF!</f>
        <v>#REF!</v>
      </c>
      <c r="M317" s="11"/>
      <c r="N317" s="11" t="e">
        <f t="shared" si="71"/>
        <v>#REF!</v>
      </c>
      <c r="O317" s="11" t="e">
        <f>#REF!</f>
        <v>#REF!</v>
      </c>
      <c r="P317" s="11" t="e">
        <f>#REF!</f>
        <v>#REF!</v>
      </c>
      <c r="Q317" s="11" t="e">
        <f>#REF!</f>
        <v>#REF!</v>
      </c>
      <c r="R317" s="11" t="e">
        <f>#REF!</f>
        <v>#REF!</v>
      </c>
      <c r="S317" s="11" t="e">
        <f t="shared" si="66"/>
        <v>#REF!</v>
      </c>
      <c r="T317" s="11"/>
      <c r="U317" s="11" t="e">
        <f>#REF!</f>
        <v>#REF!</v>
      </c>
      <c r="V317" s="11" t="e">
        <f>#REF!</f>
        <v>#REF!</v>
      </c>
      <c r="W317" s="11"/>
      <c r="X317" s="11" t="e">
        <f>#REF!</f>
        <v>#REF!</v>
      </c>
      <c r="Y317" s="11"/>
      <c r="Z317" s="11" t="e">
        <f t="shared" si="63"/>
        <v>#REF!</v>
      </c>
      <c r="AA317" s="11"/>
      <c r="AB317" s="11" t="e">
        <f>#REF!</f>
        <v>#REF!</v>
      </c>
      <c r="AC317" s="11" t="e">
        <f>#REF!</f>
        <v>#REF!</v>
      </c>
      <c r="AD317" s="11" t="e">
        <f>#REF!</f>
        <v>#REF!</v>
      </c>
      <c r="AE317" s="11" t="e">
        <f>#REF!</f>
        <v>#REF!</v>
      </c>
      <c r="AF317" s="11" t="e">
        <f t="shared" si="64"/>
        <v>#REF!</v>
      </c>
      <c r="AG317" s="11"/>
      <c r="AH317" s="11" t="e">
        <f>#REF!</f>
        <v>#REF!</v>
      </c>
      <c r="AI317" s="11" t="e">
        <f>#REF!</f>
        <v>#REF!</v>
      </c>
      <c r="AJ317" s="11"/>
      <c r="AK317" s="11" t="e">
        <f t="shared" si="65"/>
        <v>#REF!</v>
      </c>
      <c r="AL317" s="27" t="e">
        <f t="shared" si="62"/>
        <v>#REF!</v>
      </c>
    </row>
    <row r="318" spans="1:38" hidden="1" x14ac:dyDescent="0.2">
      <c r="A318" s="5" t="s">
        <v>557</v>
      </c>
      <c r="B318" s="5" t="s">
        <v>558</v>
      </c>
      <c r="C318" s="11">
        <f>COCC!E297</f>
        <v>0</v>
      </c>
      <c r="D318" s="11">
        <f>PHM!E297</f>
        <v>0</v>
      </c>
      <c r="E318" s="11"/>
      <c r="F318" s="11" t="e">
        <f>#REF!</f>
        <v>#REF!</v>
      </c>
      <c r="G318" s="11" t="e">
        <f>#REF!</f>
        <v>#REF!</v>
      </c>
      <c r="H318" s="11" t="e">
        <f>#REF!</f>
        <v>#REF!</v>
      </c>
      <c r="I318" s="11" t="e">
        <f>#REF!</f>
        <v>#REF!</v>
      </c>
      <c r="J318" s="11" t="e">
        <f>#REF!</f>
        <v>#REF!</v>
      </c>
      <c r="K318" s="11" t="e">
        <f>#REF!</f>
        <v>#REF!</v>
      </c>
      <c r="L318" s="11" t="e">
        <f>#REF!</f>
        <v>#REF!</v>
      </c>
      <c r="M318" s="11"/>
      <c r="N318" s="11" t="e">
        <f t="shared" si="71"/>
        <v>#REF!</v>
      </c>
      <c r="O318" s="11" t="e">
        <f>#REF!</f>
        <v>#REF!</v>
      </c>
      <c r="P318" s="11" t="e">
        <f>#REF!</f>
        <v>#REF!</v>
      </c>
      <c r="Q318" s="11" t="e">
        <f>#REF!</f>
        <v>#REF!</v>
      </c>
      <c r="R318" s="11" t="e">
        <f>#REF!</f>
        <v>#REF!</v>
      </c>
      <c r="S318" s="11" t="e">
        <f t="shared" si="66"/>
        <v>#REF!</v>
      </c>
      <c r="T318" s="11"/>
      <c r="U318" s="11" t="e">
        <f>#REF!</f>
        <v>#REF!</v>
      </c>
      <c r="V318" s="11" t="e">
        <f>#REF!</f>
        <v>#REF!</v>
      </c>
      <c r="W318" s="11"/>
      <c r="X318" s="11" t="e">
        <f>#REF!</f>
        <v>#REF!</v>
      </c>
      <c r="Y318" s="11"/>
      <c r="Z318" s="11" t="e">
        <f t="shared" si="63"/>
        <v>#REF!</v>
      </c>
      <c r="AA318" s="11"/>
      <c r="AB318" s="11" t="e">
        <f>#REF!</f>
        <v>#REF!</v>
      </c>
      <c r="AC318" s="11" t="e">
        <f>#REF!</f>
        <v>#REF!</v>
      </c>
      <c r="AD318" s="11" t="e">
        <f>#REF!</f>
        <v>#REF!</v>
      </c>
      <c r="AE318" s="11" t="e">
        <f>#REF!</f>
        <v>#REF!</v>
      </c>
      <c r="AF318" s="11" t="e">
        <f t="shared" si="64"/>
        <v>#REF!</v>
      </c>
      <c r="AG318" s="11"/>
      <c r="AH318" s="11" t="e">
        <f>#REF!</f>
        <v>#REF!</v>
      </c>
      <c r="AI318" s="11" t="e">
        <f>#REF!</f>
        <v>#REF!</v>
      </c>
      <c r="AJ318" s="11"/>
      <c r="AK318" s="11" t="e">
        <f t="shared" si="65"/>
        <v>#REF!</v>
      </c>
      <c r="AL318" s="27" t="e">
        <f t="shared" si="62"/>
        <v>#REF!</v>
      </c>
    </row>
    <row r="319" spans="1:38" hidden="1" x14ac:dyDescent="0.2">
      <c r="A319" s="5" t="s">
        <v>559</v>
      </c>
      <c r="B319" s="5" t="s">
        <v>560</v>
      </c>
      <c r="C319" s="11">
        <f>COCC!E298</f>
        <v>0</v>
      </c>
      <c r="D319" s="11">
        <f>PHM!E298</f>
        <v>0</v>
      </c>
      <c r="E319" s="11"/>
      <c r="F319" s="11" t="e">
        <f>#REF!</f>
        <v>#REF!</v>
      </c>
      <c r="G319" s="11" t="e">
        <f>#REF!</f>
        <v>#REF!</v>
      </c>
      <c r="H319" s="11" t="e">
        <f>#REF!</f>
        <v>#REF!</v>
      </c>
      <c r="I319" s="11" t="e">
        <f>#REF!</f>
        <v>#REF!</v>
      </c>
      <c r="J319" s="11" t="e">
        <f>#REF!</f>
        <v>#REF!</v>
      </c>
      <c r="K319" s="11" t="e">
        <f>#REF!</f>
        <v>#REF!</v>
      </c>
      <c r="L319" s="11" t="e">
        <f>#REF!</f>
        <v>#REF!</v>
      </c>
      <c r="M319" s="11"/>
      <c r="N319" s="11" t="e">
        <f t="shared" si="71"/>
        <v>#REF!</v>
      </c>
      <c r="O319" s="11" t="e">
        <f>#REF!</f>
        <v>#REF!</v>
      </c>
      <c r="P319" s="11" t="e">
        <f>#REF!</f>
        <v>#REF!</v>
      </c>
      <c r="Q319" s="11" t="e">
        <f>#REF!</f>
        <v>#REF!</v>
      </c>
      <c r="R319" s="11" t="e">
        <f>#REF!</f>
        <v>#REF!</v>
      </c>
      <c r="S319" s="11" t="e">
        <f t="shared" si="66"/>
        <v>#REF!</v>
      </c>
      <c r="T319" s="11"/>
      <c r="U319" s="11" t="e">
        <f>#REF!</f>
        <v>#REF!</v>
      </c>
      <c r="V319" s="11" t="e">
        <f>#REF!</f>
        <v>#REF!</v>
      </c>
      <c r="W319" s="11"/>
      <c r="X319" s="11" t="e">
        <f>#REF!</f>
        <v>#REF!</v>
      </c>
      <c r="Y319" s="11"/>
      <c r="Z319" s="11" t="e">
        <f t="shared" si="63"/>
        <v>#REF!</v>
      </c>
      <c r="AA319" s="11"/>
      <c r="AB319" s="11" t="e">
        <f>#REF!</f>
        <v>#REF!</v>
      </c>
      <c r="AC319" s="11" t="e">
        <f>#REF!</f>
        <v>#REF!</v>
      </c>
      <c r="AD319" s="11" t="e">
        <f>#REF!</f>
        <v>#REF!</v>
      </c>
      <c r="AE319" s="11" t="e">
        <f>#REF!</f>
        <v>#REF!</v>
      </c>
      <c r="AF319" s="11" t="e">
        <f t="shared" si="64"/>
        <v>#REF!</v>
      </c>
      <c r="AG319" s="11"/>
      <c r="AH319" s="11" t="e">
        <f>#REF!</f>
        <v>#REF!</v>
      </c>
      <c r="AI319" s="11" t="e">
        <f>#REF!</f>
        <v>#REF!</v>
      </c>
      <c r="AJ319" s="11"/>
      <c r="AK319" s="11" t="e">
        <f t="shared" si="65"/>
        <v>#REF!</v>
      </c>
      <c r="AL319" s="27" t="e">
        <f t="shared" si="62"/>
        <v>#REF!</v>
      </c>
    </row>
    <row r="320" spans="1:38" hidden="1" x14ac:dyDescent="0.2">
      <c r="A320" s="5" t="s">
        <v>561</v>
      </c>
      <c r="B320" s="5" t="s">
        <v>562</v>
      </c>
      <c r="C320" s="11">
        <f>COCC!E299</f>
        <v>0</v>
      </c>
      <c r="D320" s="11">
        <f>PHM!E299</f>
        <v>0</v>
      </c>
      <c r="E320" s="11"/>
      <c r="F320" s="11" t="e">
        <f>#REF!</f>
        <v>#REF!</v>
      </c>
      <c r="G320" s="11" t="e">
        <f>#REF!</f>
        <v>#REF!</v>
      </c>
      <c r="H320" s="11" t="e">
        <f>#REF!</f>
        <v>#REF!</v>
      </c>
      <c r="I320" s="11" t="e">
        <f>#REF!</f>
        <v>#REF!</v>
      </c>
      <c r="J320" s="11" t="e">
        <f>#REF!</f>
        <v>#REF!</v>
      </c>
      <c r="K320" s="11" t="e">
        <f>#REF!</f>
        <v>#REF!</v>
      </c>
      <c r="L320" s="11" t="e">
        <f>#REF!</f>
        <v>#REF!</v>
      </c>
      <c r="M320" s="11"/>
      <c r="N320" s="11" t="e">
        <f t="shared" si="71"/>
        <v>#REF!</v>
      </c>
      <c r="O320" s="11" t="e">
        <f>#REF!</f>
        <v>#REF!</v>
      </c>
      <c r="P320" s="11" t="e">
        <f>#REF!</f>
        <v>#REF!</v>
      </c>
      <c r="Q320" s="11" t="e">
        <f>#REF!</f>
        <v>#REF!</v>
      </c>
      <c r="R320" s="11" t="e">
        <f>#REF!</f>
        <v>#REF!</v>
      </c>
      <c r="S320" s="11" t="e">
        <f t="shared" si="66"/>
        <v>#REF!</v>
      </c>
      <c r="T320" s="11"/>
      <c r="U320" s="11" t="e">
        <f>#REF!</f>
        <v>#REF!</v>
      </c>
      <c r="V320" s="11" t="e">
        <f>#REF!</f>
        <v>#REF!</v>
      </c>
      <c r="W320" s="11"/>
      <c r="X320" s="11" t="e">
        <f>#REF!</f>
        <v>#REF!</v>
      </c>
      <c r="Y320" s="11"/>
      <c r="Z320" s="11" t="e">
        <f t="shared" si="63"/>
        <v>#REF!</v>
      </c>
      <c r="AA320" s="11"/>
      <c r="AB320" s="11" t="e">
        <f>#REF!</f>
        <v>#REF!</v>
      </c>
      <c r="AC320" s="11" t="e">
        <f>#REF!</f>
        <v>#REF!</v>
      </c>
      <c r="AD320" s="11" t="e">
        <f>#REF!</f>
        <v>#REF!</v>
      </c>
      <c r="AE320" s="11" t="e">
        <f>#REF!</f>
        <v>#REF!</v>
      </c>
      <c r="AF320" s="11" t="e">
        <f t="shared" si="64"/>
        <v>#REF!</v>
      </c>
      <c r="AG320" s="11"/>
      <c r="AH320" s="11" t="e">
        <f>#REF!</f>
        <v>#REF!</v>
      </c>
      <c r="AI320" s="11" t="e">
        <f>#REF!</f>
        <v>#REF!</v>
      </c>
      <c r="AJ320" s="11"/>
      <c r="AK320" s="11" t="e">
        <f t="shared" si="65"/>
        <v>#REF!</v>
      </c>
      <c r="AL320" s="27" t="e">
        <f t="shared" si="62"/>
        <v>#REF!</v>
      </c>
    </row>
    <row r="321" spans="1:41" hidden="1" x14ac:dyDescent="0.2">
      <c r="A321" s="5" t="s">
        <v>563</v>
      </c>
      <c r="B321" s="5" t="s">
        <v>564</v>
      </c>
      <c r="C321" s="11">
        <f>COCC!E300</f>
        <v>0</v>
      </c>
      <c r="D321" s="11">
        <f>PHM!E300</f>
        <v>0</v>
      </c>
      <c r="E321" s="11"/>
      <c r="F321" s="11" t="e">
        <f>#REF!</f>
        <v>#REF!</v>
      </c>
      <c r="G321" s="11" t="e">
        <f>#REF!</f>
        <v>#REF!</v>
      </c>
      <c r="H321" s="11" t="e">
        <f>#REF!</f>
        <v>#REF!</v>
      </c>
      <c r="I321" s="11" t="e">
        <f>#REF!</f>
        <v>#REF!</v>
      </c>
      <c r="J321" s="11" t="e">
        <f>#REF!</f>
        <v>#REF!</v>
      </c>
      <c r="K321" s="11" t="e">
        <f>#REF!</f>
        <v>#REF!</v>
      </c>
      <c r="L321" s="11" t="e">
        <f>#REF!</f>
        <v>#REF!</v>
      </c>
      <c r="M321" s="11"/>
      <c r="N321" s="11" t="e">
        <f t="shared" si="71"/>
        <v>#REF!</v>
      </c>
      <c r="O321" s="11" t="e">
        <f>#REF!</f>
        <v>#REF!</v>
      </c>
      <c r="P321" s="11" t="e">
        <f>#REF!</f>
        <v>#REF!</v>
      </c>
      <c r="Q321" s="11" t="e">
        <f>#REF!</f>
        <v>#REF!</v>
      </c>
      <c r="R321" s="11" t="e">
        <f>#REF!</f>
        <v>#REF!</v>
      </c>
      <c r="S321" s="11" t="e">
        <f t="shared" si="66"/>
        <v>#REF!</v>
      </c>
      <c r="T321" s="11"/>
      <c r="U321" s="11" t="e">
        <f>#REF!</f>
        <v>#REF!</v>
      </c>
      <c r="V321" s="11" t="e">
        <f>#REF!</f>
        <v>#REF!</v>
      </c>
      <c r="W321" s="11"/>
      <c r="X321" s="11" t="e">
        <f>#REF!</f>
        <v>#REF!</v>
      </c>
      <c r="Y321" s="11"/>
      <c r="Z321" s="11" t="e">
        <f t="shared" si="63"/>
        <v>#REF!</v>
      </c>
      <c r="AA321" s="11"/>
      <c r="AB321" s="11" t="e">
        <f>#REF!</f>
        <v>#REF!</v>
      </c>
      <c r="AC321" s="11" t="e">
        <f>#REF!</f>
        <v>#REF!</v>
      </c>
      <c r="AD321" s="11" t="e">
        <f>#REF!</f>
        <v>#REF!</v>
      </c>
      <c r="AE321" s="11" t="e">
        <f>#REF!</f>
        <v>#REF!</v>
      </c>
      <c r="AF321" s="11" t="e">
        <f t="shared" si="64"/>
        <v>#REF!</v>
      </c>
      <c r="AG321" s="11"/>
      <c r="AH321" s="11" t="e">
        <f>#REF!</f>
        <v>#REF!</v>
      </c>
      <c r="AI321" s="11" t="e">
        <f>#REF!</f>
        <v>#REF!</v>
      </c>
      <c r="AJ321" s="11"/>
      <c r="AK321" s="11" t="e">
        <f t="shared" si="65"/>
        <v>#REF!</v>
      </c>
      <c r="AL321" s="27" t="e">
        <f t="shared" si="62"/>
        <v>#REF!</v>
      </c>
    </row>
    <row r="322" spans="1:41" hidden="1" x14ac:dyDescent="0.2">
      <c r="A322" s="5" t="s">
        <v>565</v>
      </c>
      <c r="B322" s="5" t="s">
        <v>566</v>
      </c>
      <c r="C322" s="11">
        <f>COCC!E301</f>
        <v>0</v>
      </c>
      <c r="D322" s="11">
        <f>PHM!E301</f>
        <v>0</v>
      </c>
      <c r="E322" s="11"/>
      <c r="F322" s="11" t="e">
        <f>#REF!</f>
        <v>#REF!</v>
      </c>
      <c r="G322" s="11" t="e">
        <f>#REF!</f>
        <v>#REF!</v>
      </c>
      <c r="H322" s="11" t="e">
        <f>#REF!</f>
        <v>#REF!</v>
      </c>
      <c r="I322" s="11" t="e">
        <f>#REF!</f>
        <v>#REF!</v>
      </c>
      <c r="J322" s="11" t="e">
        <f>#REF!</f>
        <v>#REF!</v>
      </c>
      <c r="K322" s="11" t="e">
        <f>#REF!</f>
        <v>#REF!</v>
      </c>
      <c r="L322" s="11" t="e">
        <f>#REF!</f>
        <v>#REF!</v>
      </c>
      <c r="M322" s="11"/>
      <c r="N322" s="11" t="e">
        <f t="shared" si="71"/>
        <v>#REF!</v>
      </c>
      <c r="O322" s="11" t="e">
        <f>#REF!</f>
        <v>#REF!</v>
      </c>
      <c r="P322" s="11" t="e">
        <f>#REF!</f>
        <v>#REF!</v>
      </c>
      <c r="Q322" s="11" t="e">
        <f>#REF!</f>
        <v>#REF!</v>
      </c>
      <c r="R322" s="11" t="e">
        <f>#REF!</f>
        <v>#REF!</v>
      </c>
      <c r="S322" s="11" t="e">
        <f t="shared" si="66"/>
        <v>#REF!</v>
      </c>
      <c r="T322" s="11"/>
      <c r="U322" s="11" t="e">
        <f>#REF!</f>
        <v>#REF!</v>
      </c>
      <c r="V322" s="11" t="e">
        <f>#REF!</f>
        <v>#REF!</v>
      </c>
      <c r="W322" s="11"/>
      <c r="X322" s="11" t="e">
        <f>#REF!</f>
        <v>#REF!</v>
      </c>
      <c r="Y322" s="11"/>
      <c r="Z322" s="11" t="e">
        <f t="shared" si="63"/>
        <v>#REF!</v>
      </c>
      <c r="AA322" s="11"/>
      <c r="AB322" s="11" t="e">
        <f>#REF!</f>
        <v>#REF!</v>
      </c>
      <c r="AC322" s="11" t="e">
        <f>#REF!</f>
        <v>#REF!</v>
      </c>
      <c r="AD322" s="11" t="e">
        <f>#REF!</f>
        <v>#REF!</v>
      </c>
      <c r="AE322" s="11" t="e">
        <f>#REF!</f>
        <v>#REF!</v>
      </c>
      <c r="AF322" s="11" t="e">
        <f t="shared" si="64"/>
        <v>#REF!</v>
      </c>
      <c r="AG322" s="11"/>
      <c r="AH322" s="11" t="e">
        <f>#REF!</f>
        <v>#REF!</v>
      </c>
      <c r="AI322" s="11" t="e">
        <f>#REF!</f>
        <v>#REF!</v>
      </c>
      <c r="AJ322" s="11"/>
      <c r="AK322" s="11" t="e">
        <f t="shared" si="65"/>
        <v>#REF!</v>
      </c>
      <c r="AL322" s="27" t="e">
        <f t="shared" si="62"/>
        <v>#REF!</v>
      </c>
    </row>
    <row r="323" spans="1:41" hidden="1" x14ac:dyDescent="0.2">
      <c r="A323" s="5" t="s">
        <v>567</v>
      </c>
      <c r="B323" s="5" t="s">
        <v>568</v>
      </c>
      <c r="C323" s="11">
        <f>COCC!E302</f>
        <v>0</v>
      </c>
      <c r="D323" s="11">
        <f>PHM!E302</f>
        <v>0</v>
      </c>
      <c r="E323" s="11"/>
      <c r="F323" s="11" t="e">
        <f>#REF!</f>
        <v>#REF!</v>
      </c>
      <c r="G323" s="11" t="e">
        <f>#REF!</f>
        <v>#REF!</v>
      </c>
      <c r="H323" s="11" t="e">
        <f>#REF!</f>
        <v>#REF!</v>
      </c>
      <c r="I323" s="11" t="e">
        <f>#REF!</f>
        <v>#REF!</v>
      </c>
      <c r="J323" s="11" t="e">
        <f>#REF!</f>
        <v>#REF!</v>
      </c>
      <c r="K323" s="11" t="e">
        <f>#REF!</f>
        <v>#REF!</v>
      </c>
      <c r="L323" s="11" t="e">
        <f>#REF!</f>
        <v>#REF!</v>
      </c>
      <c r="M323" s="11"/>
      <c r="N323" s="11" t="e">
        <f t="shared" si="71"/>
        <v>#REF!</v>
      </c>
      <c r="O323" s="11" t="e">
        <f>#REF!</f>
        <v>#REF!</v>
      </c>
      <c r="P323" s="11" t="e">
        <f>#REF!</f>
        <v>#REF!</v>
      </c>
      <c r="Q323" s="11" t="e">
        <f>#REF!</f>
        <v>#REF!</v>
      </c>
      <c r="R323" s="11" t="e">
        <f>#REF!</f>
        <v>#REF!</v>
      </c>
      <c r="S323" s="11" t="e">
        <f t="shared" si="66"/>
        <v>#REF!</v>
      </c>
      <c r="T323" s="11"/>
      <c r="U323" s="11" t="e">
        <f>#REF!</f>
        <v>#REF!</v>
      </c>
      <c r="V323" s="11" t="e">
        <f>#REF!</f>
        <v>#REF!</v>
      </c>
      <c r="W323" s="11"/>
      <c r="X323" s="11" t="e">
        <f>#REF!</f>
        <v>#REF!</v>
      </c>
      <c r="Y323" s="11"/>
      <c r="Z323" s="11" t="e">
        <f t="shared" si="63"/>
        <v>#REF!</v>
      </c>
      <c r="AA323" s="11"/>
      <c r="AB323" s="11" t="e">
        <f>#REF!</f>
        <v>#REF!</v>
      </c>
      <c r="AC323" s="11" t="e">
        <f>#REF!</f>
        <v>#REF!</v>
      </c>
      <c r="AD323" s="11" t="e">
        <f>#REF!</f>
        <v>#REF!</v>
      </c>
      <c r="AE323" s="11" t="e">
        <f>#REF!</f>
        <v>#REF!</v>
      </c>
      <c r="AF323" s="11" t="e">
        <f t="shared" si="64"/>
        <v>#REF!</v>
      </c>
      <c r="AG323" s="11"/>
      <c r="AH323" s="11" t="e">
        <f>#REF!</f>
        <v>#REF!</v>
      </c>
      <c r="AI323" s="11" t="e">
        <f>#REF!</f>
        <v>#REF!</v>
      </c>
      <c r="AJ323" s="11"/>
      <c r="AK323" s="11" t="e">
        <f t="shared" si="65"/>
        <v>#REF!</v>
      </c>
      <c r="AL323" s="27" t="e">
        <f t="shared" si="62"/>
        <v>#REF!</v>
      </c>
    </row>
    <row r="324" spans="1:41" x14ac:dyDescent="0.2">
      <c r="A324" s="5" t="s">
        <v>569</v>
      </c>
      <c r="B324" s="5" t="s">
        <v>570</v>
      </c>
      <c r="C324" s="11">
        <f>COCC!E303</f>
        <v>0</v>
      </c>
      <c r="D324" s="11">
        <f>PHM!E303</f>
        <v>0</v>
      </c>
      <c r="E324" s="11"/>
      <c r="F324" s="11" t="e">
        <f>#REF!</f>
        <v>#REF!</v>
      </c>
      <c r="G324" s="11" t="e">
        <f>#REF!</f>
        <v>#REF!</v>
      </c>
      <c r="H324" s="11" t="e">
        <f>#REF!</f>
        <v>#REF!</v>
      </c>
      <c r="I324" s="11" t="e">
        <f>#REF!</f>
        <v>#REF!</v>
      </c>
      <c r="J324" s="11" t="e">
        <f>#REF!</f>
        <v>#REF!</v>
      </c>
      <c r="K324" s="11" t="e">
        <f>#REF!</f>
        <v>#REF!</v>
      </c>
      <c r="L324" s="11" t="e">
        <f>#REF!</f>
        <v>#REF!</v>
      </c>
      <c r="M324" s="11"/>
      <c r="N324" s="11" t="e">
        <f t="shared" si="71"/>
        <v>#REF!</v>
      </c>
      <c r="O324" s="11" t="e">
        <f>#REF!</f>
        <v>#REF!</v>
      </c>
      <c r="P324" s="11" t="e">
        <f>#REF!</f>
        <v>#REF!</v>
      </c>
      <c r="Q324" s="11" t="e">
        <f>#REF!</f>
        <v>#REF!</v>
      </c>
      <c r="R324" s="11" t="e">
        <f>#REF!</f>
        <v>#REF!</v>
      </c>
      <c r="S324" s="11" t="e">
        <f t="shared" si="66"/>
        <v>#REF!</v>
      </c>
      <c r="T324" s="11"/>
      <c r="U324" s="11" t="e">
        <f>#REF!</f>
        <v>#REF!</v>
      </c>
      <c r="V324" s="11" t="e">
        <f>#REF!</f>
        <v>#REF!</v>
      </c>
      <c r="W324" s="11">
        <v>0</v>
      </c>
      <c r="X324" s="11" t="e">
        <f>#REF!</f>
        <v>#REF!</v>
      </c>
      <c r="Y324" s="11"/>
      <c r="Z324" s="11" t="e">
        <f t="shared" si="63"/>
        <v>#REF!</v>
      </c>
      <c r="AA324" s="11"/>
      <c r="AB324" s="11" t="e">
        <f>#REF!</f>
        <v>#REF!</v>
      </c>
      <c r="AC324" s="11" t="e">
        <f>#REF!</f>
        <v>#REF!</v>
      </c>
      <c r="AD324" s="11" t="e">
        <f>#REF!</f>
        <v>#REF!</v>
      </c>
      <c r="AE324" s="11" t="e">
        <f>#REF!</f>
        <v>#REF!</v>
      </c>
      <c r="AF324" s="11" t="e">
        <f t="shared" si="64"/>
        <v>#REF!</v>
      </c>
      <c r="AG324" s="11"/>
      <c r="AH324" s="11" t="e">
        <f>#REF!</f>
        <v>#REF!</v>
      </c>
      <c r="AI324" s="11" t="e">
        <f>#REF!</f>
        <v>#REF!</v>
      </c>
      <c r="AJ324" s="11">
        <v>4079</v>
      </c>
      <c r="AK324" s="11" t="e">
        <f t="shared" si="65"/>
        <v>#REF!</v>
      </c>
      <c r="AL324" s="27" t="e">
        <f t="shared" si="62"/>
        <v>#REF!</v>
      </c>
    </row>
    <row r="325" spans="1:41" hidden="1" x14ac:dyDescent="0.2">
      <c r="A325" s="5" t="s">
        <v>571</v>
      </c>
      <c r="B325" s="5" t="s">
        <v>572</v>
      </c>
      <c r="C325" s="11">
        <f>COCC!E304</f>
        <v>0</v>
      </c>
      <c r="D325" s="11">
        <f>PHM!E304</f>
        <v>0</v>
      </c>
      <c r="E325" s="11"/>
      <c r="F325" s="11" t="e">
        <f>#REF!</f>
        <v>#REF!</v>
      </c>
      <c r="G325" s="11" t="e">
        <f>#REF!</f>
        <v>#REF!</v>
      </c>
      <c r="H325" s="11" t="e">
        <f>#REF!</f>
        <v>#REF!</v>
      </c>
      <c r="I325" s="11" t="e">
        <f>#REF!</f>
        <v>#REF!</v>
      </c>
      <c r="J325" s="11" t="e">
        <f>#REF!</f>
        <v>#REF!</v>
      </c>
      <c r="K325" s="11" t="e">
        <f>#REF!</f>
        <v>#REF!</v>
      </c>
      <c r="L325" s="11" t="e">
        <f>#REF!</f>
        <v>#REF!</v>
      </c>
      <c r="M325" s="11"/>
      <c r="N325" s="11" t="e">
        <f t="shared" si="71"/>
        <v>#REF!</v>
      </c>
      <c r="O325" s="11" t="e">
        <f>#REF!</f>
        <v>#REF!</v>
      </c>
      <c r="P325" s="11" t="e">
        <f>#REF!</f>
        <v>#REF!</v>
      </c>
      <c r="Q325" s="11" t="e">
        <f>#REF!</f>
        <v>#REF!</v>
      </c>
      <c r="R325" s="11" t="e">
        <f>#REF!</f>
        <v>#REF!</v>
      </c>
      <c r="S325" s="11" t="e">
        <f t="shared" si="66"/>
        <v>#REF!</v>
      </c>
      <c r="T325" s="11"/>
      <c r="U325" s="11" t="e">
        <f>#REF!</f>
        <v>#REF!</v>
      </c>
      <c r="V325" s="11" t="e">
        <f>#REF!</f>
        <v>#REF!</v>
      </c>
      <c r="W325" s="11"/>
      <c r="X325" s="11" t="e">
        <f>#REF!</f>
        <v>#REF!</v>
      </c>
      <c r="Y325" s="11"/>
      <c r="Z325" s="11" t="e">
        <f t="shared" si="63"/>
        <v>#REF!</v>
      </c>
      <c r="AA325" s="11"/>
      <c r="AB325" s="11" t="e">
        <f>#REF!</f>
        <v>#REF!</v>
      </c>
      <c r="AC325" s="11" t="e">
        <f>#REF!</f>
        <v>#REF!</v>
      </c>
      <c r="AD325" s="11" t="e">
        <f>#REF!</f>
        <v>#REF!</v>
      </c>
      <c r="AE325" s="11" t="e">
        <f>#REF!</f>
        <v>#REF!</v>
      </c>
      <c r="AF325" s="11" t="e">
        <f t="shared" si="64"/>
        <v>#REF!</v>
      </c>
      <c r="AG325" s="11"/>
      <c r="AH325" s="11" t="e">
        <f>#REF!</f>
        <v>#REF!</v>
      </c>
      <c r="AI325" s="11" t="e">
        <f>#REF!</f>
        <v>#REF!</v>
      </c>
      <c r="AJ325" s="11"/>
      <c r="AK325" s="11" t="e">
        <f t="shared" si="65"/>
        <v>#REF!</v>
      </c>
      <c r="AL325" s="27" t="e">
        <f t="shared" si="62"/>
        <v>#REF!</v>
      </c>
    </row>
    <row r="326" spans="1:41" x14ac:dyDescent="0.2">
      <c r="A326" s="5" t="s">
        <v>573</v>
      </c>
      <c r="B326" s="5" t="s">
        <v>574</v>
      </c>
      <c r="C326" s="11">
        <f>COCC!E305</f>
        <v>0</v>
      </c>
      <c r="D326" s="11">
        <f>PHM!E305</f>
        <v>0</v>
      </c>
      <c r="E326" s="11"/>
      <c r="F326" s="11" t="e">
        <f>#REF!</f>
        <v>#REF!</v>
      </c>
      <c r="G326" s="11" t="e">
        <f>#REF!</f>
        <v>#REF!</v>
      </c>
      <c r="H326" s="11" t="e">
        <f>#REF!</f>
        <v>#REF!</v>
      </c>
      <c r="I326" s="11" t="e">
        <f>#REF!</f>
        <v>#REF!</v>
      </c>
      <c r="J326" s="11" t="e">
        <f>#REF!</f>
        <v>#REF!</v>
      </c>
      <c r="K326" s="11" t="e">
        <f>#REF!</f>
        <v>#REF!</v>
      </c>
      <c r="L326" s="11" t="e">
        <f>#REF!</f>
        <v>#REF!</v>
      </c>
      <c r="M326" s="11"/>
      <c r="N326" s="11" t="e">
        <f t="shared" si="71"/>
        <v>#REF!</v>
      </c>
      <c r="O326" s="11" t="e">
        <f>#REF!</f>
        <v>#REF!</v>
      </c>
      <c r="P326" s="11" t="e">
        <f>#REF!</f>
        <v>#REF!</v>
      </c>
      <c r="Q326" s="11" t="e">
        <f>#REF!</f>
        <v>#REF!</v>
      </c>
      <c r="R326" s="11" t="e">
        <f>#REF!</f>
        <v>#REF!</v>
      </c>
      <c r="S326" s="11" t="e">
        <f t="shared" si="66"/>
        <v>#REF!</v>
      </c>
      <c r="T326" s="11"/>
      <c r="U326" s="11" t="e">
        <f>#REF!</f>
        <v>#REF!</v>
      </c>
      <c r="V326" s="11" t="e">
        <f>#REF!</f>
        <v>#REF!</v>
      </c>
      <c r="W326" s="11">
        <v>0</v>
      </c>
      <c r="X326" s="11" t="e">
        <f>#REF!</f>
        <v>#REF!</v>
      </c>
      <c r="Y326" s="11"/>
      <c r="Z326" s="11" t="e">
        <f t="shared" si="63"/>
        <v>#REF!</v>
      </c>
      <c r="AA326" s="11"/>
      <c r="AB326" s="11" t="e">
        <f>#REF!</f>
        <v>#REF!</v>
      </c>
      <c r="AC326" s="11" t="e">
        <f>#REF!</f>
        <v>#REF!</v>
      </c>
      <c r="AD326" s="11" t="e">
        <f>#REF!</f>
        <v>#REF!</v>
      </c>
      <c r="AE326" s="11" t="e">
        <f>#REF!</f>
        <v>#REF!</v>
      </c>
      <c r="AF326" s="11" t="e">
        <f t="shared" si="64"/>
        <v>#REF!</v>
      </c>
      <c r="AG326" s="11"/>
      <c r="AH326" s="11" t="e">
        <f>#REF!</f>
        <v>#REF!</v>
      </c>
      <c r="AI326" s="11" t="e">
        <f>#REF!</f>
        <v>#REF!</v>
      </c>
      <c r="AJ326" s="11">
        <v>42595</v>
      </c>
      <c r="AK326" s="11" t="e">
        <f t="shared" si="65"/>
        <v>#REF!</v>
      </c>
      <c r="AL326" s="27" t="e">
        <f t="shared" si="62"/>
        <v>#REF!</v>
      </c>
    </row>
    <row r="327" spans="1:41" x14ac:dyDescent="0.2">
      <c r="A327" s="5" t="s">
        <v>575</v>
      </c>
      <c r="B327" s="5" t="s">
        <v>576</v>
      </c>
      <c r="C327" s="24">
        <f>COCC!E306</f>
        <v>0</v>
      </c>
      <c r="D327" s="24">
        <f>PHM!E306</f>
        <v>0</v>
      </c>
      <c r="E327" s="24"/>
      <c r="F327" s="24" t="e">
        <f>#REF!</f>
        <v>#REF!</v>
      </c>
      <c r="G327" s="24" t="e">
        <f>#REF!</f>
        <v>#REF!</v>
      </c>
      <c r="H327" s="24" t="e">
        <f>#REF!</f>
        <v>#REF!</v>
      </c>
      <c r="I327" s="24" t="e">
        <f>#REF!</f>
        <v>#REF!</v>
      </c>
      <c r="J327" s="24" t="e">
        <f>#REF!</f>
        <v>#REF!</v>
      </c>
      <c r="K327" s="24" t="e">
        <f>#REF!</f>
        <v>#REF!</v>
      </c>
      <c r="L327" s="24" t="e">
        <f>#REF!</f>
        <v>#REF!</v>
      </c>
      <c r="M327" s="24"/>
      <c r="N327" s="24" t="e">
        <f>SUM(H327:L327)</f>
        <v>#REF!</v>
      </c>
      <c r="O327" s="24" t="e">
        <f>#REF!</f>
        <v>#REF!</v>
      </c>
      <c r="P327" s="24" t="e">
        <f>#REF!</f>
        <v>#REF!</v>
      </c>
      <c r="Q327" s="24" t="e">
        <f>#REF!</f>
        <v>#REF!</v>
      </c>
      <c r="R327" s="24" t="e">
        <f>#REF!</f>
        <v>#REF!</v>
      </c>
      <c r="S327" s="24" t="e">
        <f t="shared" si="66"/>
        <v>#REF!</v>
      </c>
      <c r="T327" s="24"/>
      <c r="U327" s="24" t="e">
        <f>#REF!</f>
        <v>#REF!</v>
      </c>
      <c r="V327" s="24" t="e">
        <f>#REF!</f>
        <v>#REF!</v>
      </c>
      <c r="W327" s="24">
        <v>0</v>
      </c>
      <c r="X327" s="24" t="e">
        <f>#REF!</f>
        <v>#REF!</v>
      </c>
      <c r="Y327" s="24">
        <v>0</v>
      </c>
      <c r="Z327" s="24" t="e">
        <f t="shared" si="63"/>
        <v>#REF!</v>
      </c>
      <c r="AA327" s="24"/>
      <c r="AB327" s="24" t="e">
        <f>#REF!</f>
        <v>#REF!</v>
      </c>
      <c r="AC327" s="24" t="e">
        <f>#REF!</f>
        <v>#REF!</v>
      </c>
      <c r="AD327" s="24" t="e">
        <f>#REF!</f>
        <v>#REF!</v>
      </c>
      <c r="AE327" s="24" t="e">
        <f>#REF!</f>
        <v>#REF!</v>
      </c>
      <c r="AF327" s="24" t="e">
        <f t="shared" si="64"/>
        <v>#REF!</v>
      </c>
      <c r="AG327" s="24"/>
      <c r="AH327" s="24" t="e">
        <f>#REF!</f>
        <v>#REF!</v>
      </c>
      <c r="AI327" s="24" t="e">
        <f>#REF!</f>
        <v>#REF!</v>
      </c>
      <c r="AJ327" s="24">
        <f>7228+5</f>
        <v>7233</v>
      </c>
      <c r="AK327" s="24" t="e">
        <f t="shared" si="65"/>
        <v>#REF!</v>
      </c>
      <c r="AL327" s="27" t="e">
        <f t="shared" si="62"/>
        <v>#REF!</v>
      </c>
    </row>
    <row r="328" spans="1:41" x14ac:dyDescent="0.2">
      <c r="A328" s="5" t="s">
        <v>577</v>
      </c>
      <c r="B328" s="5" t="s">
        <v>578</v>
      </c>
      <c r="C328" s="31">
        <f>COCC!E307</f>
        <v>0</v>
      </c>
      <c r="D328" s="31">
        <f>PHM!E307</f>
        <v>0</v>
      </c>
      <c r="E328" s="31"/>
      <c r="F328" s="31" t="e">
        <f>#REF!</f>
        <v>#REF!</v>
      </c>
      <c r="G328" s="31" t="e">
        <f>#REF!</f>
        <v>#REF!</v>
      </c>
      <c r="H328" s="31" t="e">
        <f>#REF!</f>
        <v>#REF!</v>
      </c>
      <c r="I328" s="31" t="e">
        <f>#REF!</f>
        <v>#REF!</v>
      </c>
      <c r="J328" s="31" t="e">
        <f>#REF!</f>
        <v>#REF!</v>
      </c>
      <c r="K328" s="31" t="e">
        <f>#REF!</f>
        <v>#REF!</v>
      </c>
      <c r="L328" s="31" t="e">
        <f>#REF!</f>
        <v>#REF!</v>
      </c>
      <c r="M328" s="31"/>
      <c r="N328" s="31" t="e">
        <f>SUM(H328:L328)</f>
        <v>#REF!</v>
      </c>
      <c r="O328" s="31" t="e">
        <f>#REF!</f>
        <v>#REF!</v>
      </c>
      <c r="P328" s="31" t="e">
        <f>#REF!</f>
        <v>#REF!</v>
      </c>
      <c r="Q328" s="31" t="e">
        <f>#REF!</f>
        <v>#REF!</v>
      </c>
      <c r="R328" s="31" t="e">
        <f>#REF!</f>
        <v>#REF!</v>
      </c>
      <c r="S328" s="31" t="e">
        <f t="shared" si="66"/>
        <v>#REF!</v>
      </c>
      <c r="T328" s="31"/>
      <c r="U328" s="31" t="e">
        <f>#REF!</f>
        <v>#REF!</v>
      </c>
      <c r="V328" s="31" t="e">
        <f>#REF!</f>
        <v>#REF!</v>
      </c>
      <c r="W328" s="31"/>
      <c r="X328" s="31" t="e">
        <f>#REF!</f>
        <v>#REF!</v>
      </c>
      <c r="Y328" s="31"/>
      <c r="Z328" s="31" t="e">
        <f t="shared" si="63"/>
        <v>#REF!</v>
      </c>
      <c r="AA328" s="31"/>
      <c r="AB328" s="31" t="e">
        <f>#REF!</f>
        <v>#REF!</v>
      </c>
      <c r="AC328" s="31" t="e">
        <f>#REF!</f>
        <v>#REF!</v>
      </c>
      <c r="AD328" s="31" t="e">
        <f>#REF!</f>
        <v>#REF!</v>
      </c>
      <c r="AE328" s="31" t="e">
        <f>#REF!</f>
        <v>#REF!</v>
      </c>
      <c r="AF328" s="31" t="e">
        <f t="shared" si="64"/>
        <v>#REF!</v>
      </c>
      <c r="AG328" s="31"/>
      <c r="AH328" s="31" t="e">
        <f>#REF!</f>
        <v>#REF!</v>
      </c>
      <c r="AI328" s="31" t="e">
        <f>#REF!</f>
        <v>#REF!</v>
      </c>
      <c r="AJ328" s="31"/>
      <c r="AK328" s="31" t="e">
        <f t="shared" si="65"/>
        <v>#REF!</v>
      </c>
      <c r="AL328" s="35" t="e">
        <f t="shared" si="62"/>
        <v>#REF!</v>
      </c>
    </row>
    <row r="329" spans="1:41" hidden="1" x14ac:dyDescent="0.2">
      <c r="A329" s="5" t="s">
        <v>579</v>
      </c>
      <c r="B329" s="5" t="s">
        <v>580</v>
      </c>
      <c r="C329" s="11">
        <f>COCC!E308</f>
        <v>0</v>
      </c>
      <c r="D329" s="11">
        <f>PHM!E308</f>
        <v>0</v>
      </c>
      <c r="E329" s="11"/>
      <c r="F329" s="11" t="e">
        <f>#REF!</f>
        <v>#REF!</v>
      </c>
      <c r="G329" s="11" t="e">
        <f>#REF!</f>
        <v>#REF!</v>
      </c>
      <c r="H329" s="11" t="e">
        <f>#REF!</f>
        <v>#REF!</v>
      </c>
      <c r="I329" s="11" t="e">
        <f>#REF!</f>
        <v>#REF!</v>
      </c>
      <c r="J329" s="11" t="e">
        <f>#REF!</f>
        <v>#REF!</v>
      </c>
      <c r="K329" s="11" t="e">
        <f>#REF!</f>
        <v>#REF!</v>
      </c>
      <c r="L329" s="11" t="e">
        <f>#REF!</f>
        <v>#REF!</v>
      </c>
      <c r="M329" s="11"/>
      <c r="N329" s="11" t="e">
        <f>SUM(H329:L329)</f>
        <v>#REF!</v>
      </c>
      <c r="O329" s="11" t="e">
        <f>#REF!</f>
        <v>#REF!</v>
      </c>
      <c r="P329" s="11" t="e">
        <f>#REF!</f>
        <v>#REF!</v>
      </c>
      <c r="Q329" s="11" t="e">
        <f>#REF!</f>
        <v>#REF!</v>
      </c>
      <c r="R329" s="11" t="e">
        <f>#REF!</f>
        <v>#REF!</v>
      </c>
      <c r="S329" s="11" t="e">
        <f t="shared" si="66"/>
        <v>#REF!</v>
      </c>
      <c r="T329" s="11"/>
      <c r="U329" s="11" t="e">
        <f>#REF!</f>
        <v>#REF!</v>
      </c>
      <c r="V329" s="11" t="e">
        <f>#REF!</f>
        <v>#REF!</v>
      </c>
      <c r="W329" s="11"/>
      <c r="X329" s="11" t="e">
        <f>#REF!</f>
        <v>#REF!</v>
      </c>
      <c r="Y329" s="11"/>
      <c r="Z329" s="11" t="e">
        <f t="shared" si="63"/>
        <v>#REF!</v>
      </c>
      <c r="AA329" s="11"/>
      <c r="AB329" s="11" t="e">
        <f>#REF!</f>
        <v>#REF!</v>
      </c>
      <c r="AC329" s="11" t="e">
        <f>#REF!</f>
        <v>#REF!</v>
      </c>
      <c r="AD329" s="11" t="e">
        <f>#REF!</f>
        <v>#REF!</v>
      </c>
      <c r="AE329" s="11" t="e">
        <f>#REF!</f>
        <v>#REF!</v>
      </c>
      <c r="AF329" s="11" t="e">
        <f t="shared" si="64"/>
        <v>#REF!</v>
      </c>
      <c r="AG329" s="11"/>
      <c r="AH329" s="11" t="e">
        <f>#REF!</f>
        <v>#REF!</v>
      </c>
      <c r="AI329" s="11" t="e">
        <f>#REF!</f>
        <v>#REF!</v>
      </c>
      <c r="AJ329" s="11"/>
      <c r="AK329" s="11" t="e">
        <f t="shared" si="65"/>
        <v>#REF!</v>
      </c>
      <c r="AL329" s="27" t="e">
        <f t="shared" si="62"/>
        <v>#REF!</v>
      </c>
    </row>
    <row r="330" spans="1:41" hidden="1" x14ac:dyDescent="0.2">
      <c r="A330" s="5" t="s">
        <v>581</v>
      </c>
      <c r="B330" s="5" t="s">
        <v>582</v>
      </c>
      <c r="C330" s="11">
        <f>COCC!E309</f>
        <v>0</v>
      </c>
      <c r="D330" s="11">
        <f>PHM!E309</f>
        <v>0</v>
      </c>
      <c r="E330" s="11"/>
      <c r="F330" s="11" t="e">
        <f>#REF!</f>
        <v>#REF!</v>
      </c>
      <c r="G330" s="11" t="e">
        <f>#REF!</f>
        <v>#REF!</v>
      </c>
      <c r="H330" s="11" t="e">
        <f>#REF!</f>
        <v>#REF!</v>
      </c>
      <c r="I330" s="11" t="e">
        <f>#REF!</f>
        <v>#REF!</v>
      </c>
      <c r="J330" s="11" t="e">
        <f>#REF!</f>
        <v>#REF!</v>
      </c>
      <c r="K330" s="11" t="e">
        <f>#REF!</f>
        <v>#REF!</v>
      </c>
      <c r="L330" s="11" t="e">
        <f>#REF!</f>
        <v>#REF!</v>
      </c>
      <c r="M330" s="11"/>
      <c r="N330" s="11" t="e">
        <f>SUM(H330:L330)</f>
        <v>#REF!</v>
      </c>
      <c r="O330" s="11" t="e">
        <f>#REF!</f>
        <v>#REF!</v>
      </c>
      <c r="P330" s="11" t="e">
        <f>#REF!</f>
        <v>#REF!</v>
      </c>
      <c r="Q330" s="11" t="e">
        <f>#REF!</f>
        <v>#REF!</v>
      </c>
      <c r="R330" s="11" t="e">
        <f>#REF!</f>
        <v>#REF!</v>
      </c>
      <c r="S330" s="11" t="e">
        <f t="shared" si="66"/>
        <v>#REF!</v>
      </c>
      <c r="T330" s="11"/>
      <c r="U330" s="11" t="e">
        <f>#REF!</f>
        <v>#REF!</v>
      </c>
      <c r="V330" s="11" t="e">
        <f>#REF!</f>
        <v>#REF!</v>
      </c>
      <c r="W330" s="11"/>
      <c r="X330" s="11" t="e">
        <f>#REF!</f>
        <v>#REF!</v>
      </c>
      <c r="Y330" s="11"/>
      <c r="Z330" s="11" t="e">
        <f t="shared" si="63"/>
        <v>#REF!</v>
      </c>
      <c r="AA330" s="11"/>
      <c r="AB330" s="11" t="e">
        <f>#REF!</f>
        <v>#REF!</v>
      </c>
      <c r="AC330" s="11" t="e">
        <f>#REF!</f>
        <v>#REF!</v>
      </c>
      <c r="AD330" s="11" t="e">
        <f>#REF!</f>
        <v>#REF!</v>
      </c>
      <c r="AE330" s="11" t="e">
        <f>#REF!</f>
        <v>#REF!</v>
      </c>
      <c r="AF330" s="11" t="e">
        <f t="shared" si="64"/>
        <v>#REF!</v>
      </c>
      <c r="AG330" s="11"/>
      <c r="AH330" s="11" t="e">
        <f>#REF!</f>
        <v>#REF!</v>
      </c>
      <c r="AI330" s="11" t="e">
        <f>#REF!</f>
        <v>#REF!</v>
      </c>
      <c r="AJ330" s="11"/>
      <c r="AK330" s="11" t="e">
        <f t="shared" si="65"/>
        <v>#REF!</v>
      </c>
      <c r="AL330" s="27" t="e">
        <f t="shared" si="62"/>
        <v>#REF!</v>
      </c>
    </row>
    <row r="331" spans="1:41" hidden="1" x14ac:dyDescent="0.2">
      <c r="A331" s="5" t="s">
        <v>593</v>
      </c>
      <c r="B331" s="5" t="s">
        <v>594</v>
      </c>
      <c r="C331" s="31">
        <f>COCC!E315</f>
        <v>0</v>
      </c>
      <c r="D331" s="31">
        <f>PHM!E315</f>
        <v>0</v>
      </c>
      <c r="E331" s="31"/>
      <c r="F331" s="31" t="e">
        <f>#REF!</f>
        <v>#REF!</v>
      </c>
      <c r="G331" s="31" t="e">
        <f>#REF!</f>
        <v>#REF!</v>
      </c>
      <c r="H331" s="31" t="e">
        <f>#REF!</f>
        <v>#REF!</v>
      </c>
      <c r="I331" s="31" t="e">
        <f>#REF!</f>
        <v>#REF!</v>
      </c>
      <c r="J331" s="31" t="e">
        <f>#REF!</f>
        <v>#REF!</v>
      </c>
      <c r="K331" s="31" t="e">
        <f>#REF!</f>
        <v>#REF!</v>
      </c>
      <c r="L331" s="31" t="e">
        <f>#REF!</f>
        <v>#REF!</v>
      </c>
      <c r="M331" s="31"/>
      <c r="N331" s="31"/>
      <c r="O331" s="31" t="e">
        <f>#REF!</f>
        <v>#REF!</v>
      </c>
      <c r="P331" s="31" t="e">
        <f>#REF!</f>
        <v>#REF!</v>
      </c>
      <c r="Q331" s="31" t="e">
        <f>#REF!</f>
        <v>#REF!</v>
      </c>
      <c r="R331" s="31" t="e">
        <f>#REF!</f>
        <v>#REF!</v>
      </c>
      <c r="S331" s="11" t="e">
        <f t="shared" si="66"/>
        <v>#REF!</v>
      </c>
      <c r="T331" s="11"/>
      <c r="U331" s="31" t="e">
        <f>#REF!</f>
        <v>#REF!</v>
      </c>
      <c r="V331" s="31" t="e">
        <f>#REF!</f>
        <v>#REF!</v>
      </c>
      <c r="W331" s="31"/>
      <c r="X331" s="31" t="e">
        <f>#REF!</f>
        <v>#REF!</v>
      </c>
      <c r="Y331" s="31"/>
      <c r="Z331" s="11" t="e">
        <f t="shared" si="63"/>
        <v>#REF!</v>
      </c>
      <c r="AA331" s="31"/>
      <c r="AB331" s="31" t="e">
        <f>#REF!</f>
        <v>#REF!</v>
      </c>
      <c r="AC331" s="31" t="e">
        <f>#REF!</f>
        <v>#REF!</v>
      </c>
      <c r="AD331" s="31" t="e">
        <f>#REF!</f>
        <v>#REF!</v>
      </c>
      <c r="AE331" s="31" t="e">
        <f>#REF!</f>
        <v>#REF!</v>
      </c>
      <c r="AF331" s="31" t="e">
        <f t="shared" si="64"/>
        <v>#REF!</v>
      </c>
      <c r="AG331" s="31"/>
      <c r="AH331" s="31" t="e">
        <f>#REF!</f>
        <v>#REF!</v>
      </c>
      <c r="AI331" s="31" t="e">
        <f>#REF!</f>
        <v>#REF!</v>
      </c>
      <c r="AJ331" s="31"/>
      <c r="AK331" s="31" t="e">
        <f t="shared" si="65"/>
        <v>#REF!</v>
      </c>
      <c r="AL331" s="35" t="e">
        <f t="shared" si="62"/>
        <v>#REF!</v>
      </c>
    </row>
    <row r="332" spans="1:41" hidden="1" x14ac:dyDescent="0.2">
      <c r="A332" s="5" t="s">
        <v>595</v>
      </c>
      <c r="B332" s="5" t="s">
        <v>596</v>
      </c>
      <c r="C332" s="11">
        <f>COCC!E316</f>
        <v>0</v>
      </c>
      <c r="D332" s="11">
        <f>PHM!E316</f>
        <v>0</v>
      </c>
      <c r="E332" s="11"/>
      <c r="F332" s="11" t="e">
        <f>#REF!</f>
        <v>#REF!</v>
      </c>
      <c r="G332" s="11" t="e">
        <f>#REF!</f>
        <v>#REF!</v>
      </c>
      <c r="H332" s="11" t="e">
        <f>#REF!</f>
        <v>#REF!</v>
      </c>
      <c r="I332" s="11" t="e">
        <f>#REF!</f>
        <v>#REF!</v>
      </c>
      <c r="J332" s="11" t="e">
        <f>#REF!</f>
        <v>#REF!</v>
      </c>
      <c r="K332" s="11" t="e">
        <f>#REF!</f>
        <v>#REF!</v>
      </c>
      <c r="L332" s="11" t="e">
        <f>#REF!</f>
        <v>#REF!</v>
      </c>
      <c r="M332" s="11"/>
      <c r="N332" s="11"/>
      <c r="O332" s="11" t="e">
        <f>#REF!</f>
        <v>#REF!</v>
      </c>
      <c r="P332" s="11" t="e">
        <f>#REF!</f>
        <v>#REF!</v>
      </c>
      <c r="Q332" s="11" t="e">
        <f>#REF!</f>
        <v>#REF!</v>
      </c>
      <c r="R332" s="11" t="e">
        <f>#REF!</f>
        <v>#REF!</v>
      </c>
      <c r="S332" s="11" t="e">
        <f t="shared" si="66"/>
        <v>#REF!</v>
      </c>
      <c r="T332" s="11"/>
      <c r="U332" s="11" t="e">
        <f>#REF!</f>
        <v>#REF!</v>
      </c>
      <c r="V332" s="11" t="e">
        <f>#REF!</f>
        <v>#REF!</v>
      </c>
      <c r="W332" s="11"/>
      <c r="X332" s="11" t="e">
        <f>#REF!</f>
        <v>#REF!</v>
      </c>
      <c r="Y332" s="11"/>
      <c r="Z332" s="11" t="e">
        <f t="shared" si="63"/>
        <v>#REF!</v>
      </c>
      <c r="AA332" s="11"/>
      <c r="AB332" s="11" t="e">
        <f>#REF!</f>
        <v>#REF!</v>
      </c>
      <c r="AC332" s="11" t="e">
        <f>#REF!</f>
        <v>#REF!</v>
      </c>
      <c r="AD332" s="11" t="e">
        <f>#REF!</f>
        <v>#REF!</v>
      </c>
      <c r="AE332" s="11" t="e">
        <f>#REF!</f>
        <v>#REF!</v>
      </c>
      <c r="AF332" s="11" t="e">
        <f t="shared" si="64"/>
        <v>#REF!</v>
      </c>
      <c r="AG332" s="11"/>
      <c r="AH332" s="11" t="e">
        <f>#REF!</f>
        <v>#REF!</v>
      </c>
      <c r="AI332" s="11" t="e">
        <f>#REF!</f>
        <v>#REF!</v>
      </c>
      <c r="AJ332" s="11"/>
      <c r="AK332" s="11" t="e">
        <f t="shared" si="65"/>
        <v>#REF!</v>
      </c>
      <c r="AL332" s="27" t="e">
        <f t="shared" si="62"/>
        <v>#REF!</v>
      </c>
    </row>
    <row r="333" spans="1:41" hidden="1" x14ac:dyDescent="0.2">
      <c r="A333" s="5" t="s">
        <v>597</v>
      </c>
      <c r="B333" s="5" t="s">
        <v>596</v>
      </c>
      <c r="C333" s="31">
        <f>COCC!E317</f>
        <v>0</v>
      </c>
      <c r="D333" s="31">
        <f>PHM!E317</f>
        <v>0</v>
      </c>
      <c r="E333" s="31"/>
      <c r="F333" s="31" t="e">
        <f>#REF!</f>
        <v>#REF!</v>
      </c>
      <c r="G333" s="31" t="e">
        <f>#REF!</f>
        <v>#REF!</v>
      </c>
      <c r="H333" s="31" t="e">
        <f>#REF!</f>
        <v>#REF!</v>
      </c>
      <c r="I333" s="31" t="e">
        <f>#REF!</f>
        <v>#REF!</v>
      </c>
      <c r="J333" s="31" t="e">
        <f>#REF!</f>
        <v>#REF!</v>
      </c>
      <c r="K333" s="31" t="e">
        <f>#REF!</f>
        <v>#REF!</v>
      </c>
      <c r="L333" s="31" t="e">
        <f>#REF!</f>
        <v>#REF!</v>
      </c>
      <c r="M333" s="31"/>
      <c r="N333" s="31"/>
      <c r="O333" s="31" t="e">
        <f>#REF!</f>
        <v>#REF!</v>
      </c>
      <c r="P333" s="31" t="e">
        <f>#REF!</f>
        <v>#REF!</v>
      </c>
      <c r="Q333" s="31" t="e">
        <f>#REF!</f>
        <v>#REF!</v>
      </c>
      <c r="R333" s="31" t="e">
        <f>#REF!</f>
        <v>#REF!</v>
      </c>
      <c r="S333" s="11" t="e">
        <f t="shared" si="66"/>
        <v>#REF!</v>
      </c>
      <c r="T333" s="11"/>
      <c r="U333" s="31" t="e">
        <f>#REF!</f>
        <v>#REF!</v>
      </c>
      <c r="V333" s="31" t="e">
        <f>#REF!</f>
        <v>#REF!</v>
      </c>
      <c r="W333" s="31"/>
      <c r="X333" s="31" t="e">
        <f>#REF!</f>
        <v>#REF!</v>
      </c>
      <c r="Y333" s="31"/>
      <c r="Z333" s="11" t="e">
        <f t="shared" si="63"/>
        <v>#REF!</v>
      </c>
      <c r="AA333" s="31"/>
      <c r="AB333" s="31" t="e">
        <f>#REF!</f>
        <v>#REF!</v>
      </c>
      <c r="AC333" s="31" t="e">
        <f>#REF!</f>
        <v>#REF!</v>
      </c>
      <c r="AD333" s="31" t="e">
        <f>#REF!</f>
        <v>#REF!</v>
      </c>
      <c r="AE333" s="31" t="e">
        <f>#REF!</f>
        <v>#REF!</v>
      </c>
      <c r="AF333" s="11" t="e">
        <f t="shared" si="64"/>
        <v>#REF!</v>
      </c>
      <c r="AG333" s="31"/>
      <c r="AH333" s="31" t="e">
        <f>#REF!</f>
        <v>#REF!</v>
      </c>
      <c r="AI333" s="31" t="e">
        <f>#REF!</f>
        <v>#REF!</v>
      </c>
      <c r="AJ333" s="31"/>
      <c r="AK333" s="11" t="e">
        <f t="shared" si="65"/>
        <v>#REF!</v>
      </c>
      <c r="AL333" s="27" t="e">
        <f t="shared" ref="AL333:AL391" si="72">SUM(AK333+AF333+Z333+S333+N333)</f>
        <v>#REF!</v>
      </c>
    </row>
    <row r="334" spans="1:41" s="16" customFormat="1" x14ac:dyDescent="0.2">
      <c r="A334" s="4" t="s">
        <v>598</v>
      </c>
      <c r="B334" s="4" t="s">
        <v>599</v>
      </c>
      <c r="C334" s="20">
        <f>COCC!E318</f>
        <v>4.999999999654392E-3</v>
      </c>
      <c r="D334" s="20">
        <f>PHM!E318</f>
        <v>0</v>
      </c>
      <c r="E334" s="20"/>
      <c r="F334" s="20" t="e">
        <f>SUM(F294:F333)</f>
        <v>#REF!</v>
      </c>
      <c r="G334" s="20" t="e">
        <f t="shared" ref="G334:M334" si="73">SUM(G294:G333)</f>
        <v>#REF!</v>
      </c>
      <c r="H334" s="20" t="e">
        <f t="shared" si="73"/>
        <v>#REF!</v>
      </c>
      <c r="I334" s="20" t="e">
        <f t="shared" si="73"/>
        <v>#REF!</v>
      </c>
      <c r="J334" s="20" t="e">
        <f t="shared" si="73"/>
        <v>#REF!</v>
      </c>
      <c r="K334" s="20" t="e">
        <f t="shared" si="73"/>
        <v>#REF!</v>
      </c>
      <c r="L334" s="20" t="e">
        <f t="shared" si="73"/>
        <v>#REF!</v>
      </c>
      <c r="M334" s="20">
        <f t="shared" si="73"/>
        <v>0</v>
      </c>
      <c r="N334" s="20" t="e">
        <f>SUM(F334:L334)</f>
        <v>#REF!</v>
      </c>
      <c r="O334" s="20" t="e">
        <f>SUM(O293:O327)</f>
        <v>#REF!</v>
      </c>
      <c r="P334" s="20" t="e">
        <f t="shared" ref="P334:AK334" si="74">SUM(P293:P327)</f>
        <v>#REF!</v>
      </c>
      <c r="Q334" s="20" t="e">
        <f t="shared" si="74"/>
        <v>#REF!</v>
      </c>
      <c r="R334" s="20" t="e">
        <f t="shared" si="74"/>
        <v>#REF!</v>
      </c>
      <c r="S334" s="20" t="e">
        <f t="shared" si="74"/>
        <v>#REF!</v>
      </c>
      <c r="T334" s="20">
        <f t="shared" si="74"/>
        <v>0</v>
      </c>
      <c r="U334" s="20" t="e">
        <f t="shared" si="74"/>
        <v>#REF!</v>
      </c>
      <c r="V334" s="20" t="e">
        <f t="shared" si="74"/>
        <v>#REF!</v>
      </c>
      <c r="W334" s="20">
        <f t="shared" si="74"/>
        <v>22</v>
      </c>
      <c r="X334" s="20" t="e">
        <f t="shared" si="74"/>
        <v>#REF!</v>
      </c>
      <c r="Y334" s="20">
        <f t="shared" si="74"/>
        <v>42805</v>
      </c>
      <c r="Z334" s="20" t="e">
        <f t="shared" si="74"/>
        <v>#REF!</v>
      </c>
      <c r="AA334" s="20">
        <f t="shared" si="74"/>
        <v>0</v>
      </c>
      <c r="AB334" s="20" t="e">
        <f>SUM(AB293:AB327)</f>
        <v>#REF!</v>
      </c>
      <c r="AC334" s="20" t="e">
        <f>SUM(AC293:AC333)</f>
        <v>#REF!</v>
      </c>
      <c r="AD334" s="20" t="e">
        <f t="shared" si="74"/>
        <v>#REF!</v>
      </c>
      <c r="AE334" s="20" t="e">
        <f t="shared" si="74"/>
        <v>#REF!</v>
      </c>
      <c r="AF334" s="20" t="e">
        <f>SUM(AF293:AF330)</f>
        <v>#REF!</v>
      </c>
      <c r="AG334" s="20">
        <f t="shared" si="74"/>
        <v>0</v>
      </c>
      <c r="AH334" s="20" t="e">
        <f t="shared" si="74"/>
        <v>#REF!</v>
      </c>
      <c r="AI334" s="20" t="e">
        <f t="shared" si="74"/>
        <v>#REF!</v>
      </c>
      <c r="AJ334" s="20">
        <f t="shared" si="74"/>
        <v>440638</v>
      </c>
      <c r="AK334" s="20" t="e">
        <f t="shared" si="74"/>
        <v>#REF!</v>
      </c>
      <c r="AL334" s="27" t="e">
        <f>SUM(AK334+AF334+Z334+S334+N334)</f>
        <v>#REF!</v>
      </c>
      <c r="AM334" s="30" t="e">
        <f>AL334-AM381</f>
        <v>#REF!</v>
      </c>
      <c r="AN334" s="30" t="e">
        <f>SUM(AL294:AM333)</f>
        <v>#REF!</v>
      </c>
      <c r="AO334" s="30" t="e">
        <f>AL334-AN334</f>
        <v>#REF!</v>
      </c>
    </row>
    <row r="335" spans="1:41" s="56" customFormat="1" x14ac:dyDescent="0.2">
      <c r="A335" s="55"/>
      <c r="B335" s="55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 t="e">
        <f>SUM(N294:N327)</f>
        <v>#REF!</v>
      </c>
      <c r="O335" s="47"/>
      <c r="P335" s="47"/>
      <c r="Q335" s="47"/>
      <c r="R335" s="47"/>
      <c r="S335" s="53" t="e">
        <f>SUM(S294:S327)</f>
        <v>#REF!</v>
      </c>
      <c r="T335" s="53"/>
      <c r="U335" s="47"/>
      <c r="V335" s="47"/>
      <c r="W335" s="47"/>
      <c r="X335" s="47"/>
      <c r="Y335" s="47"/>
      <c r="Z335" s="53" t="e">
        <f>SUM(Z295:Z327)</f>
        <v>#REF!</v>
      </c>
      <c r="AA335" s="47"/>
      <c r="AB335" s="47"/>
      <c r="AC335" s="47"/>
      <c r="AD335" s="47"/>
      <c r="AE335" s="47"/>
      <c r="AF335" s="53" t="e">
        <f>SUM(AB334:AE334)</f>
        <v>#REF!</v>
      </c>
      <c r="AG335" s="47"/>
      <c r="AH335" s="47"/>
      <c r="AI335" s="47"/>
      <c r="AJ335" s="47"/>
      <c r="AK335" s="53" t="e">
        <f>SUM(AK294:AK327)</f>
        <v>#REF!</v>
      </c>
      <c r="AL335" s="62" t="s">
        <v>724</v>
      </c>
    </row>
    <row r="336" spans="1:41" x14ac:dyDescent="0.2">
      <c r="A336" s="6"/>
      <c r="B336" s="6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1">
        <f t="shared" si="66"/>
        <v>0</v>
      </c>
      <c r="T336" s="11"/>
      <c r="U336" s="10"/>
      <c r="V336" s="10"/>
      <c r="W336" s="10"/>
      <c r="X336" s="10"/>
      <c r="Y336" s="10"/>
      <c r="Z336" s="11">
        <f t="shared" ref="Z336:Z391" si="75">SUM(U336:Y336)</f>
        <v>0</v>
      </c>
      <c r="AA336" s="10"/>
      <c r="AB336" s="10"/>
      <c r="AC336" s="10"/>
      <c r="AD336" s="10"/>
      <c r="AE336" s="10"/>
      <c r="AF336" s="11" t="s">
        <v>724</v>
      </c>
      <c r="AG336" s="10"/>
      <c r="AH336" s="10"/>
      <c r="AI336" s="10"/>
      <c r="AJ336" s="10"/>
      <c r="AK336" s="11">
        <f t="shared" ref="AK336:AK392" si="76">SUM(AH336:AJ336)</f>
        <v>0</v>
      </c>
      <c r="AL336" s="27" t="s">
        <v>724</v>
      </c>
    </row>
    <row r="337" spans="1:41" s="16" customFormat="1" x14ac:dyDescent="0.2">
      <c r="A337" s="4" t="s">
        <v>600</v>
      </c>
      <c r="B337" s="4" t="s">
        <v>601</v>
      </c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1">
        <f t="shared" si="66"/>
        <v>0</v>
      </c>
      <c r="T337" s="11"/>
      <c r="U337" s="17"/>
      <c r="V337" s="17"/>
      <c r="W337" s="17"/>
      <c r="X337" s="17"/>
      <c r="Y337" s="17"/>
      <c r="Z337" s="11">
        <f t="shared" si="75"/>
        <v>0</v>
      </c>
      <c r="AA337" s="17"/>
      <c r="AB337" s="17"/>
      <c r="AC337" s="17"/>
      <c r="AD337" s="17"/>
      <c r="AE337" s="17"/>
      <c r="AF337" s="11">
        <f t="shared" ref="AF337:AF391" si="77">SUM(AB337:AE337)</f>
        <v>0</v>
      </c>
      <c r="AG337" s="17"/>
      <c r="AH337" s="17"/>
      <c r="AI337" s="17"/>
      <c r="AJ337" s="17"/>
      <c r="AK337" s="11">
        <f t="shared" si="76"/>
        <v>0</v>
      </c>
      <c r="AL337" s="27" t="s">
        <v>724</v>
      </c>
    </row>
    <row r="338" spans="1:41" x14ac:dyDescent="0.2">
      <c r="A338" s="5" t="s">
        <v>602</v>
      </c>
      <c r="B338" s="5" t="s">
        <v>603</v>
      </c>
      <c r="C338" s="31">
        <f>COCC!E321</f>
        <v>0</v>
      </c>
      <c r="D338" s="31">
        <f>PHM!E321</f>
        <v>0</v>
      </c>
      <c r="E338" s="31"/>
      <c r="F338" s="31" t="e">
        <f>#REF!</f>
        <v>#REF!</v>
      </c>
      <c r="G338" s="31" t="e">
        <f>#REF!</f>
        <v>#REF!</v>
      </c>
      <c r="H338" s="31" t="e">
        <f>#REF!</f>
        <v>#REF!</v>
      </c>
      <c r="I338" s="31" t="e">
        <f>#REF!</f>
        <v>#REF!</v>
      </c>
      <c r="J338" s="31" t="e">
        <f>#REF!</f>
        <v>#REF!</v>
      </c>
      <c r="K338" s="31" t="e">
        <f>#REF!</f>
        <v>#REF!</v>
      </c>
      <c r="L338" s="31" t="e">
        <f>#REF!</f>
        <v>#REF!</v>
      </c>
      <c r="M338" s="31"/>
      <c r="N338" s="31" t="e">
        <f>SUM(H338:L338)</f>
        <v>#REF!</v>
      </c>
      <c r="O338" s="31" t="e">
        <f>#REF!</f>
        <v>#REF!</v>
      </c>
      <c r="P338" s="31" t="e">
        <f>#REF!</f>
        <v>#REF!</v>
      </c>
      <c r="Q338" s="31" t="e">
        <f>#REF!</f>
        <v>#REF!</v>
      </c>
      <c r="R338" s="31" t="e">
        <f>#REF!</f>
        <v>#REF!</v>
      </c>
      <c r="S338" s="31" t="e">
        <f t="shared" si="66"/>
        <v>#REF!</v>
      </c>
      <c r="T338" s="11"/>
      <c r="U338" s="31" t="e">
        <f>#REF!</f>
        <v>#REF!</v>
      </c>
      <c r="V338" s="31" t="e">
        <f>#REF!</f>
        <v>#REF!</v>
      </c>
      <c r="W338" s="31">
        <v>0</v>
      </c>
      <c r="X338" s="31" t="e">
        <f>#REF!</f>
        <v>#REF!</v>
      </c>
      <c r="Y338" s="31"/>
      <c r="Z338" s="31" t="e">
        <f t="shared" si="75"/>
        <v>#REF!</v>
      </c>
      <c r="AA338" s="31"/>
      <c r="AB338" s="31" t="e">
        <f>#REF!</f>
        <v>#REF!</v>
      </c>
      <c r="AC338" s="31" t="e">
        <f>#REF!</f>
        <v>#REF!</v>
      </c>
      <c r="AD338" s="31" t="e">
        <f>#REF!</f>
        <v>#REF!</v>
      </c>
      <c r="AE338" s="31" t="e">
        <f>#REF!</f>
        <v>#REF!</v>
      </c>
      <c r="AF338" s="31" t="e">
        <f t="shared" si="77"/>
        <v>#REF!</v>
      </c>
      <c r="AG338" s="31"/>
      <c r="AH338" s="31" t="e">
        <f>#REF!</f>
        <v>#REF!</v>
      </c>
      <c r="AI338" s="31" t="e">
        <f>#REF!</f>
        <v>#REF!</v>
      </c>
      <c r="AJ338" s="31"/>
      <c r="AK338" s="31" t="e">
        <f t="shared" si="76"/>
        <v>#REF!</v>
      </c>
      <c r="AL338" s="35" t="e">
        <f t="shared" si="72"/>
        <v>#REF!</v>
      </c>
      <c r="AM338" s="27" t="e">
        <f>AL338</f>
        <v>#REF!</v>
      </c>
    </row>
    <row r="339" spans="1:41" hidden="1" x14ac:dyDescent="0.2">
      <c r="A339" s="5" t="s">
        <v>604</v>
      </c>
      <c r="B339" s="5" t="s">
        <v>605</v>
      </c>
      <c r="C339" s="11">
        <f>COCC!E322</f>
        <v>0</v>
      </c>
      <c r="D339" s="11">
        <f>PHM!E322</f>
        <v>0</v>
      </c>
      <c r="E339" s="11"/>
      <c r="F339" s="11" t="e">
        <f>#REF!</f>
        <v>#REF!</v>
      </c>
      <c r="G339" s="11" t="e">
        <f>#REF!</f>
        <v>#REF!</v>
      </c>
      <c r="H339" s="11" t="e">
        <f>#REF!</f>
        <v>#REF!</v>
      </c>
      <c r="I339" s="11" t="e">
        <f>#REF!</f>
        <v>#REF!</v>
      </c>
      <c r="J339" s="11" t="e">
        <f>#REF!</f>
        <v>#REF!</v>
      </c>
      <c r="K339" s="11" t="e">
        <f>#REF!</f>
        <v>#REF!</v>
      </c>
      <c r="L339" s="11" t="e">
        <f>#REF!</f>
        <v>#REF!</v>
      </c>
      <c r="M339" s="11"/>
      <c r="N339" s="11"/>
      <c r="O339" s="11" t="e">
        <f>#REF!</f>
        <v>#REF!</v>
      </c>
      <c r="P339" s="11" t="e">
        <f>#REF!</f>
        <v>#REF!</v>
      </c>
      <c r="Q339" s="11" t="e">
        <f>#REF!</f>
        <v>#REF!</v>
      </c>
      <c r="R339" s="11" t="e">
        <f>#REF!</f>
        <v>#REF!</v>
      </c>
      <c r="S339" s="11" t="e">
        <f t="shared" si="66"/>
        <v>#REF!</v>
      </c>
      <c r="T339" s="11"/>
      <c r="U339" s="11" t="e">
        <f>#REF!</f>
        <v>#REF!</v>
      </c>
      <c r="V339" s="11" t="e">
        <f>#REF!</f>
        <v>#REF!</v>
      </c>
      <c r="W339" s="11"/>
      <c r="X339" s="11" t="e">
        <f>#REF!</f>
        <v>#REF!</v>
      </c>
      <c r="Y339" s="11"/>
      <c r="Z339" s="11" t="e">
        <f t="shared" si="75"/>
        <v>#REF!</v>
      </c>
      <c r="AA339" s="11"/>
      <c r="AB339" s="11" t="e">
        <f>#REF!</f>
        <v>#REF!</v>
      </c>
      <c r="AC339" s="11" t="e">
        <f>#REF!</f>
        <v>#REF!</v>
      </c>
      <c r="AD339" s="11" t="e">
        <f>#REF!</f>
        <v>#REF!</v>
      </c>
      <c r="AE339" s="11" t="e">
        <f>#REF!</f>
        <v>#REF!</v>
      </c>
      <c r="AF339" s="11" t="e">
        <f t="shared" si="77"/>
        <v>#REF!</v>
      </c>
      <c r="AG339" s="11"/>
      <c r="AH339" s="11" t="e">
        <f>#REF!</f>
        <v>#REF!</v>
      </c>
      <c r="AI339" s="11" t="e">
        <f>#REF!</f>
        <v>#REF!</v>
      </c>
      <c r="AJ339" s="11"/>
      <c r="AK339" s="11" t="e">
        <f t="shared" si="76"/>
        <v>#REF!</v>
      </c>
      <c r="AL339" s="27" t="e">
        <f t="shared" si="72"/>
        <v>#REF!</v>
      </c>
    </row>
    <row r="340" spans="1:41" hidden="1" x14ac:dyDescent="0.2">
      <c r="A340" s="5" t="s">
        <v>606</v>
      </c>
      <c r="B340" s="5" t="s">
        <v>607</v>
      </c>
      <c r="C340" s="11">
        <f>COCC!E323</f>
        <v>0</v>
      </c>
      <c r="D340" s="11">
        <f>PHM!E323</f>
        <v>0</v>
      </c>
      <c r="E340" s="11"/>
      <c r="F340" s="11" t="e">
        <f>#REF!</f>
        <v>#REF!</v>
      </c>
      <c r="G340" s="11" t="e">
        <f>#REF!</f>
        <v>#REF!</v>
      </c>
      <c r="H340" s="11" t="e">
        <f>#REF!</f>
        <v>#REF!</v>
      </c>
      <c r="I340" s="11" t="e">
        <f>#REF!</f>
        <v>#REF!</v>
      </c>
      <c r="J340" s="11" t="e">
        <f>#REF!</f>
        <v>#REF!</v>
      </c>
      <c r="K340" s="11" t="e">
        <f>#REF!</f>
        <v>#REF!</v>
      </c>
      <c r="L340" s="11" t="e">
        <f>#REF!</f>
        <v>#REF!</v>
      </c>
      <c r="M340" s="11"/>
      <c r="N340" s="11"/>
      <c r="O340" s="11" t="e">
        <f>#REF!</f>
        <v>#REF!</v>
      </c>
      <c r="P340" s="11" t="e">
        <f>#REF!</f>
        <v>#REF!</v>
      </c>
      <c r="Q340" s="11" t="e">
        <f>#REF!</f>
        <v>#REF!</v>
      </c>
      <c r="R340" s="11" t="e">
        <f>#REF!</f>
        <v>#REF!</v>
      </c>
      <c r="S340" s="11" t="e">
        <f t="shared" si="66"/>
        <v>#REF!</v>
      </c>
      <c r="T340" s="11"/>
      <c r="U340" s="11" t="e">
        <f>#REF!</f>
        <v>#REF!</v>
      </c>
      <c r="V340" s="11" t="e">
        <f>#REF!</f>
        <v>#REF!</v>
      </c>
      <c r="W340" s="11"/>
      <c r="X340" s="11" t="e">
        <f>#REF!</f>
        <v>#REF!</v>
      </c>
      <c r="Y340" s="11"/>
      <c r="Z340" s="11" t="e">
        <f t="shared" si="75"/>
        <v>#REF!</v>
      </c>
      <c r="AA340" s="11"/>
      <c r="AB340" s="11" t="e">
        <f>#REF!</f>
        <v>#REF!</v>
      </c>
      <c r="AC340" s="11" t="e">
        <f>#REF!</f>
        <v>#REF!</v>
      </c>
      <c r="AD340" s="11" t="e">
        <f>#REF!</f>
        <v>#REF!</v>
      </c>
      <c r="AE340" s="11" t="e">
        <f>#REF!</f>
        <v>#REF!</v>
      </c>
      <c r="AF340" s="11" t="e">
        <f t="shared" si="77"/>
        <v>#REF!</v>
      </c>
      <c r="AG340" s="11"/>
      <c r="AH340" s="11" t="e">
        <f>#REF!</f>
        <v>#REF!</v>
      </c>
      <c r="AI340" s="11" t="e">
        <f>#REF!</f>
        <v>#REF!</v>
      </c>
      <c r="AJ340" s="11"/>
      <c r="AK340" s="11" t="e">
        <f t="shared" si="76"/>
        <v>#REF!</v>
      </c>
      <c r="AL340" s="27" t="e">
        <f t="shared" si="72"/>
        <v>#REF!</v>
      </c>
    </row>
    <row r="341" spans="1:41" hidden="1" x14ac:dyDescent="0.2">
      <c r="A341" s="5" t="s">
        <v>608</v>
      </c>
      <c r="B341" s="5" t="s">
        <v>609</v>
      </c>
      <c r="C341" s="11">
        <f>COCC!E324</f>
        <v>0</v>
      </c>
      <c r="D341" s="11">
        <f>PHM!E324</f>
        <v>0</v>
      </c>
      <c r="E341" s="11"/>
      <c r="F341" s="11" t="e">
        <f>#REF!</f>
        <v>#REF!</v>
      </c>
      <c r="G341" s="11" t="e">
        <f>#REF!</f>
        <v>#REF!</v>
      </c>
      <c r="H341" s="11" t="e">
        <f>#REF!</f>
        <v>#REF!</v>
      </c>
      <c r="I341" s="11" t="e">
        <f>#REF!</f>
        <v>#REF!</v>
      </c>
      <c r="J341" s="11" t="e">
        <f>#REF!</f>
        <v>#REF!</v>
      </c>
      <c r="K341" s="11" t="e">
        <f>#REF!</f>
        <v>#REF!</v>
      </c>
      <c r="L341" s="11" t="e">
        <f>#REF!</f>
        <v>#REF!</v>
      </c>
      <c r="M341" s="11"/>
      <c r="N341" s="11"/>
      <c r="O341" s="11" t="e">
        <f>#REF!</f>
        <v>#REF!</v>
      </c>
      <c r="P341" s="11" t="e">
        <f>#REF!</f>
        <v>#REF!</v>
      </c>
      <c r="Q341" s="11" t="e">
        <f>#REF!</f>
        <v>#REF!</v>
      </c>
      <c r="R341" s="11" t="e">
        <f>#REF!</f>
        <v>#REF!</v>
      </c>
      <c r="S341" s="11" t="e">
        <f t="shared" si="66"/>
        <v>#REF!</v>
      </c>
      <c r="T341" s="11"/>
      <c r="U341" s="11" t="e">
        <f>#REF!</f>
        <v>#REF!</v>
      </c>
      <c r="V341" s="11" t="e">
        <f>#REF!</f>
        <v>#REF!</v>
      </c>
      <c r="W341" s="11"/>
      <c r="X341" s="11" t="e">
        <f>#REF!</f>
        <v>#REF!</v>
      </c>
      <c r="Y341" s="11"/>
      <c r="Z341" s="11" t="e">
        <f t="shared" si="75"/>
        <v>#REF!</v>
      </c>
      <c r="AA341" s="11"/>
      <c r="AB341" s="11" t="e">
        <f>#REF!</f>
        <v>#REF!</v>
      </c>
      <c r="AC341" s="11" t="e">
        <f>#REF!</f>
        <v>#REF!</v>
      </c>
      <c r="AD341" s="11" t="e">
        <f>#REF!</f>
        <v>#REF!</v>
      </c>
      <c r="AE341" s="11" t="e">
        <f>#REF!</f>
        <v>#REF!</v>
      </c>
      <c r="AF341" s="11" t="e">
        <f t="shared" si="77"/>
        <v>#REF!</v>
      </c>
      <c r="AG341" s="11"/>
      <c r="AH341" s="11" t="e">
        <f>#REF!</f>
        <v>#REF!</v>
      </c>
      <c r="AI341" s="11" t="e">
        <f>#REF!</f>
        <v>#REF!</v>
      </c>
      <c r="AJ341" s="11"/>
      <c r="AK341" s="11" t="e">
        <f t="shared" si="76"/>
        <v>#REF!</v>
      </c>
      <c r="AL341" s="27" t="e">
        <f t="shared" si="72"/>
        <v>#REF!</v>
      </c>
    </row>
    <row r="342" spans="1:41" hidden="1" x14ac:dyDescent="0.2">
      <c r="A342" s="5" t="s">
        <v>610</v>
      </c>
      <c r="B342" s="5" t="s">
        <v>611</v>
      </c>
      <c r="C342" s="11">
        <f>COCC!E325</f>
        <v>0</v>
      </c>
      <c r="D342" s="11">
        <f>PHM!E325</f>
        <v>0</v>
      </c>
      <c r="E342" s="11"/>
      <c r="F342" s="11" t="e">
        <f>#REF!</f>
        <v>#REF!</v>
      </c>
      <c r="G342" s="11" t="e">
        <f>#REF!</f>
        <v>#REF!</v>
      </c>
      <c r="H342" s="11" t="e">
        <f>#REF!</f>
        <v>#REF!</v>
      </c>
      <c r="I342" s="11" t="e">
        <f>#REF!</f>
        <v>#REF!</v>
      </c>
      <c r="J342" s="11" t="e">
        <f>#REF!</f>
        <v>#REF!</v>
      </c>
      <c r="K342" s="11" t="e">
        <f>#REF!</f>
        <v>#REF!</v>
      </c>
      <c r="L342" s="11" t="e">
        <f>#REF!</f>
        <v>#REF!</v>
      </c>
      <c r="M342" s="11"/>
      <c r="N342" s="11"/>
      <c r="O342" s="11" t="e">
        <f>#REF!</f>
        <v>#REF!</v>
      </c>
      <c r="P342" s="11" t="e">
        <f>#REF!</f>
        <v>#REF!</v>
      </c>
      <c r="Q342" s="11" t="e">
        <f>#REF!</f>
        <v>#REF!</v>
      </c>
      <c r="R342" s="11" t="e">
        <f>#REF!</f>
        <v>#REF!</v>
      </c>
      <c r="S342" s="11" t="e">
        <f t="shared" si="66"/>
        <v>#REF!</v>
      </c>
      <c r="T342" s="11"/>
      <c r="U342" s="11" t="e">
        <f>#REF!</f>
        <v>#REF!</v>
      </c>
      <c r="V342" s="11" t="e">
        <f>#REF!</f>
        <v>#REF!</v>
      </c>
      <c r="W342" s="11"/>
      <c r="X342" s="11" t="e">
        <f>#REF!</f>
        <v>#REF!</v>
      </c>
      <c r="Y342" s="11"/>
      <c r="Z342" s="11" t="e">
        <f t="shared" si="75"/>
        <v>#REF!</v>
      </c>
      <c r="AA342" s="11"/>
      <c r="AB342" s="11" t="e">
        <f>#REF!</f>
        <v>#REF!</v>
      </c>
      <c r="AC342" s="11" t="e">
        <f>#REF!</f>
        <v>#REF!</v>
      </c>
      <c r="AD342" s="11" t="e">
        <f>#REF!</f>
        <v>#REF!</v>
      </c>
      <c r="AE342" s="11" t="e">
        <f>#REF!</f>
        <v>#REF!</v>
      </c>
      <c r="AF342" s="11" t="e">
        <f t="shared" si="77"/>
        <v>#REF!</v>
      </c>
      <c r="AG342" s="11"/>
      <c r="AH342" s="11" t="e">
        <f>#REF!</f>
        <v>#REF!</v>
      </c>
      <c r="AI342" s="11" t="e">
        <f>#REF!</f>
        <v>#REF!</v>
      </c>
      <c r="AJ342" s="11"/>
      <c r="AK342" s="11" t="e">
        <f t="shared" si="76"/>
        <v>#REF!</v>
      </c>
      <c r="AL342" s="27" t="e">
        <f t="shared" si="72"/>
        <v>#REF!</v>
      </c>
    </row>
    <row r="343" spans="1:41" hidden="1" x14ac:dyDescent="0.2">
      <c r="A343" s="5" t="s">
        <v>612</v>
      </c>
      <c r="B343" s="5" t="s">
        <v>613</v>
      </c>
      <c r="C343" s="11">
        <f>COCC!E326</f>
        <v>0</v>
      </c>
      <c r="D343" s="11">
        <f>PHM!E326</f>
        <v>0</v>
      </c>
      <c r="E343" s="11"/>
      <c r="F343" s="11" t="e">
        <f>#REF!</f>
        <v>#REF!</v>
      </c>
      <c r="G343" s="11" t="e">
        <f>#REF!</f>
        <v>#REF!</v>
      </c>
      <c r="H343" s="11" t="e">
        <f>#REF!</f>
        <v>#REF!</v>
      </c>
      <c r="I343" s="11" t="e">
        <f>#REF!</f>
        <v>#REF!</v>
      </c>
      <c r="J343" s="11" t="e">
        <f>#REF!</f>
        <v>#REF!</v>
      </c>
      <c r="K343" s="11" t="e">
        <f>#REF!</f>
        <v>#REF!</v>
      </c>
      <c r="L343" s="11" t="e">
        <f>#REF!</f>
        <v>#REF!</v>
      </c>
      <c r="M343" s="11"/>
      <c r="N343" s="11"/>
      <c r="O343" s="11" t="e">
        <f>#REF!</f>
        <v>#REF!</v>
      </c>
      <c r="P343" s="11" t="e">
        <f>#REF!</f>
        <v>#REF!</v>
      </c>
      <c r="Q343" s="11" t="e">
        <f>#REF!</f>
        <v>#REF!</v>
      </c>
      <c r="R343" s="11" t="e">
        <f>#REF!</f>
        <v>#REF!</v>
      </c>
      <c r="S343" s="11" t="e">
        <f t="shared" ref="S343:S391" si="78">SUM(O343:R343)</f>
        <v>#REF!</v>
      </c>
      <c r="T343" s="11"/>
      <c r="U343" s="11" t="e">
        <f>#REF!</f>
        <v>#REF!</v>
      </c>
      <c r="V343" s="11" t="e">
        <f>#REF!</f>
        <v>#REF!</v>
      </c>
      <c r="W343" s="11"/>
      <c r="X343" s="11" t="e">
        <f>#REF!</f>
        <v>#REF!</v>
      </c>
      <c r="Y343" s="11"/>
      <c r="Z343" s="11" t="e">
        <f t="shared" si="75"/>
        <v>#REF!</v>
      </c>
      <c r="AA343" s="11"/>
      <c r="AB343" s="11" t="e">
        <f>#REF!</f>
        <v>#REF!</v>
      </c>
      <c r="AC343" s="11" t="e">
        <f>#REF!</f>
        <v>#REF!</v>
      </c>
      <c r="AD343" s="11" t="e">
        <f>#REF!</f>
        <v>#REF!</v>
      </c>
      <c r="AE343" s="11" t="e">
        <f>#REF!</f>
        <v>#REF!</v>
      </c>
      <c r="AF343" s="11" t="e">
        <f t="shared" si="77"/>
        <v>#REF!</v>
      </c>
      <c r="AG343" s="11"/>
      <c r="AH343" s="11" t="e">
        <f>#REF!</f>
        <v>#REF!</v>
      </c>
      <c r="AI343" s="11" t="e">
        <f>#REF!</f>
        <v>#REF!</v>
      </c>
      <c r="AJ343" s="11"/>
      <c r="AK343" s="11" t="e">
        <f t="shared" si="76"/>
        <v>#REF!</v>
      </c>
      <c r="AL343" s="27" t="e">
        <f t="shared" si="72"/>
        <v>#REF!</v>
      </c>
    </row>
    <row r="344" spans="1:41" hidden="1" x14ac:dyDescent="0.2">
      <c r="A344" s="5" t="s">
        <v>614</v>
      </c>
      <c r="B344" s="5" t="s">
        <v>615</v>
      </c>
      <c r="C344" s="11">
        <f>COCC!E327</f>
        <v>0</v>
      </c>
      <c r="D344" s="11">
        <f>PHM!E327</f>
        <v>0</v>
      </c>
      <c r="E344" s="11"/>
      <c r="F344" s="11" t="e">
        <f>#REF!</f>
        <v>#REF!</v>
      </c>
      <c r="G344" s="11" t="e">
        <f>#REF!</f>
        <v>#REF!</v>
      </c>
      <c r="H344" s="11" t="e">
        <f>#REF!</f>
        <v>#REF!</v>
      </c>
      <c r="I344" s="11" t="e">
        <f>#REF!</f>
        <v>#REF!</v>
      </c>
      <c r="J344" s="11" t="e">
        <f>#REF!</f>
        <v>#REF!</v>
      </c>
      <c r="K344" s="11" t="e">
        <f>#REF!</f>
        <v>#REF!</v>
      </c>
      <c r="L344" s="11" t="e">
        <f>#REF!</f>
        <v>#REF!</v>
      </c>
      <c r="M344" s="11"/>
      <c r="N344" s="11"/>
      <c r="O344" s="11" t="e">
        <f>#REF!</f>
        <v>#REF!</v>
      </c>
      <c r="P344" s="11" t="e">
        <f>#REF!</f>
        <v>#REF!</v>
      </c>
      <c r="Q344" s="11" t="e">
        <f>#REF!</f>
        <v>#REF!</v>
      </c>
      <c r="R344" s="11" t="e">
        <f>#REF!</f>
        <v>#REF!</v>
      </c>
      <c r="S344" s="11" t="e">
        <f t="shared" si="78"/>
        <v>#REF!</v>
      </c>
      <c r="T344" s="11"/>
      <c r="U344" s="11" t="e">
        <f>#REF!</f>
        <v>#REF!</v>
      </c>
      <c r="V344" s="11" t="e">
        <f>#REF!</f>
        <v>#REF!</v>
      </c>
      <c r="W344" s="11"/>
      <c r="X344" s="11" t="e">
        <f>#REF!</f>
        <v>#REF!</v>
      </c>
      <c r="Y344" s="11"/>
      <c r="Z344" s="11" t="e">
        <f t="shared" si="75"/>
        <v>#REF!</v>
      </c>
      <c r="AA344" s="11"/>
      <c r="AB344" s="11" t="e">
        <f>#REF!</f>
        <v>#REF!</v>
      </c>
      <c r="AC344" s="11" t="e">
        <f>#REF!</f>
        <v>#REF!</v>
      </c>
      <c r="AD344" s="11" t="e">
        <f>#REF!</f>
        <v>#REF!</v>
      </c>
      <c r="AE344" s="11" t="e">
        <f>#REF!</f>
        <v>#REF!</v>
      </c>
      <c r="AF344" s="11" t="e">
        <f t="shared" si="77"/>
        <v>#REF!</v>
      </c>
      <c r="AG344" s="11"/>
      <c r="AH344" s="11" t="e">
        <f>#REF!</f>
        <v>#REF!</v>
      </c>
      <c r="AI344" s="11" t="e">
        <f>#REF!</f>
        <v>#REF!</v>
      </c>
      <c r="AJ344" s="11"/>
      <c r="AK344" s="11" t="e">
        <f t="shared" si="76"/>
        <v>#REF!</v>
      </c>
      <c r="AL344" s="27" t="e">
        <f t="shared" si="72"/>
        <v>#REF!</v>
      </c>
    </row>
    <row r="345" spans="1:41" hidden="1" x14ac:dyDescent="0.2">
      <c r="A345" s="5" t="s">
        <v>616</v>
      </c>
      <c r="B345" s="5" t="s">
        <v>617</v>
      </c>
      <c r="C345" s="11">
        <f>COCC!E328</f>
        <v>0</v>
      </c>
      <c r="D345" s="11">
        <f>PHM!E328</f>
        <v>0</v>
      </c>
      <c r="E345" s="11"/>
      <c r="F345" s="11" t="e">
        <f>#REF!</f>
        <v>#REF!</v>
      </c>
      <c r="G345" s="11" t="e">
        <f>#REF!</f>
        <v>#REF!</v>
      </c>
      <c r="H345" s="11" t="e">
        <f>#REF!</f>
        <v>#REF!</v>
      </c>
      <c r="I345" s="11" t="e">
        <f>#REF!</f>
        <v>#REF!</v>
      </c>
      <c r="J345" s="11" t="e">
        <f>#REF!</f>
        <v>#REF!</v>
      </c>
      <c r="K345" s="11" t="e">
        <f>#REF!</f>
        <v>#REF!</v>
      </c>
      <c r="L345" s="11" t="e">
        <f>#REF!</f>
        <v>#REF!</v>
      </c>
      <c r="M345" s="11"/>
      <c r="N345" s="11"/>
      <c r="O345" s="11" t="e">
        <f>#REF!</f>
        <v>#REF!</v>
      </c>
      <c r="P345" s="11" t="e">
        <f>#REF!</f>
        <v>#REF!</v>
      </c>
      <c r="Q345" s="11" t="e">
        <f>#REF!</f>
        <v>#REF!</v>
      </c>
      <c r="R345" s="11" t="e">
        <f>#REF!</f>
        <v>#REF!</v>
      </c>
      <c r="S345" s="11" t="e">
        <f t="shared" si="78"/>
        <v>#REF!</v>
      </c>
      <c r="T345" s="11"/>
      <c r="U345" s="11" t="e">
        <f>#REF!</f>
        <v>#REF!</v>
      </c>
      <c r="V345" s="11" t="e">
        <f>#REF!</f>
        <v>#REF!</v>
      </c>
      <c r="W345" s="11"/>
      <c r="X345" s="11" t="e">
        <f>#REF!</f>
        <v>#REF!</v>
      </c>
      <c r="Y345" s="11"/>
      <c r="Z345" s="11" t="e">
        <f t="shared" si="75"/>
        <v>#REF!</v>
      </c>
      <c r="AA345" s="11"/>
      <c r="AB345" s="11" t="e">
        <f>#REF!</f>
        <v>#REF!</v>
      </c>
      <c r="AC345" s="11" t="e">
        <f>#REF!</f>
        <v>#REF!</v>
      </c>
      <c r="AD345" s="11" t="e">
        <f>#REF!</f>
        <v>#REF!</v>
      </c>
      <c r="AE345" s="11" t="e">
        <f>#REF!</f>
        <v>#REF!</v>
      </c>
      <c r="AF345" s="11" t="e">
        <f t="shared" si="77"/>
        <v>#REF!</v>
      </c>
      <c r="AG345" s="11"/>
      <c r="AH345" s="11" t="e">
        <f>#REF!</f>
        <v>#REF!</v>
      </c>
      <c r="AI345" s="11" t="e">
        <f>#REF!</f>
        <v>#REF!</v>
      </c>
      <c r="AJ345" s="11"/>
      <c r="AK345" s="11" t="e">
        <f t="shared" si="76"/>
        <v>#REF!</v>
      </c>
      <c r="AL345" s="27" t="e">
        <f t="shared" si="72"/>
        <v>#REF!</v>
      </c>
    </row>
    <row r="346" spans="1:41" hidden="1" x14ac:dyDescent="0.2">
      <c r="A346" s="5" t="s">
        <v>618</v>
      </c>
      <c r="B346" s="5" t="s">
        <v>619</v>
      </c>
      <c r="C346" s="11">
        <f>COCC!E329</f>
        <v>0</v>
      </c>
      <c r="D346" s="11">
        <f>PHM!E329</f>
        <v>0</v>
      </c>
      <c r="E346" s="11"/>
      <c r="F346" s="11" t="e">
        <f>#REF!</f>
        <v>#REF!</v>
      </c>
      <c r="G346" s="11" t="e">
        <f>#REF!</f>
        <v>#REF!</v>
      </c>
      <c r="H346" s="11" t="e">
        <f>#REF!</f>
        <v>#REF!</v>
      </c>
      <c r="I346" s="11" t="e">
        <f>#REF!</f>
        <v>#REF!</v>
      </c>
      <c r="J346" s="11" t="e">
        <f>#REF!</f>
        <v>#REF!</v>
      </c>
      <c r="K346" s="11" t="e">
        <f>#REF!</f>
        <v>#REF!</v>
      </c>
      <c r="L346" s="11" t="e">
        <f>#REF!</f>
        <v>#REF!</v>
      </c>
      <c r="M346" s="11"/>
      <c r="N346" s="11"/>
      <c r="O346" s="11" t="e">
        <f>#REF!</f>
        <v>#REF!</v>
      </c>
      <c r="P346" s="11" t="e">
        <f>#REF!</f>
        <v>#REF!</v>
      </c>
      <c r="Q346" s="11" t="e">
        <f>#REF!</f>
        <v>#REF!</v>
      </c>
      <c r="R346" s="11" t="e">
        <f>#REF!</f>
        <v>#REF!</v>
      </c>
      <c r="S346" s="11" t="e">
        <f t="shared" si="78"/>
        <v>#REF!</v>
      </c>
      <c r="T346" s="11"/>
      <c r="U346" s="11" t="e">
        <f>#REF!</f>
        <v>#REF!</v>
      </c>
      <c r="V346" s="11" t="e">
        <f>#REF!</f>
        <v>#REF!</v>
      </c>
      <c r="W346" s="11"/>
      <c r="X346" s="11" t="e">
        <f>#REF!</f>
        <v>#REF!</v>
      </c>
      <c r="Y346" s="11"/>
      <c r="Z346" s="11" t="e">
        <f t="shared" si="75"/>
        <v>#REF!</v>
      </c>
      <c r="AA346" s="11"/>
      <c r="AB346" s="11" t="e">
        <f>#REF!</f>
        <v>#REF!</v>
      </c>
      <c r="AC346" s="11" t="e">
        <f>#REF!</f>
        <v>#REF!</v>
      </c>
      <c r="AD346" s="11" t="e">
        <f>#REF!</f>
        <v>#REF!</v>
      </c>
      <c r="AE346" s="11" t="e">
        <f>#REF!</f>
        <v>#REF!</v>
      </c>
      <c r="AF346" s="11" t="e">
        <f t="shared" si="77"/>
        <v>#REF!</v>
      </c>
      <c r="AG346" s="11"/>
      <c r="AH346" s="11" t="e">
        <f>#REF!</f>
        <v>#REF!</v>
      </c>
      <c r="AI346" s="11" t="e">
        <f>#REF!</f>
        <v>#REF!</v>
      </c>
      <c r="AJ346" s="11"/>
      <c r="AK346" s="11" t="e">
        <f t="shared" si="76"/>
        <v>#REF!</v>
      </c>
      <c r="AL346" s="27" t="e">
        <f t="shared" si="72"/>
        <v>#REF!</v>
      </c>
    </row>
    <row r="347" spans="1:41" hidden="1" x14ac:dyDescent="0.2">
      <c r="A347" s="5" t="s">
        <v>620</v>
      </c>
      <c r="B347" s="5" t="s">
        <v>621</v>
      </c>
      <c r="C347" s="31">
        <f>COCC!E330</f>
        <v>0</v>
      </c>
      <c r="D347" s="31">
        <f>PHM!E330</f>
        <v>0</v>
      </c>
      <c r="E347" s="31"/>
      <c r="F347" s="31" t="e">
        <f>#REF!</f>
        <v>#REF!</v>
      </c>
      <c r="G347" s="31" t="e">
        <f>#REF!</f>
        <v>#REF!</v>
      </c>
      <c r="H347" s="31" t="e">
        <f>#REF!</f>
        <v>#REF!</v>
      </c>
      <c r="I347" s="31" t="e">
        <f>#REF!</f>
        <v>#REF!</v>
      </c>
      <c r="J347" s="31" t="e">
        <f>#REF!</f>
        <v>#REF!</v>
      </c>
      <c r="K347" s="31" t="e">
        <f>#REF!</f>
        <v>#REF!</v>
      </c>
      <c r="L347" s="31" t="e">
        <f>#REF!</f>
        <v>#REF!</v>
      </c>
      <c r="M347" s="31"/>
      <c r="N347" s="31"/>
      <c r="O347" s="31" t="e">
        <f>#REF!</f>
        <v>#REF!</v>
      </c>
      <c r="P347" s="31" t="e">
        <f>#REF!</f>
        <v>#REF!</v>
      </c>
      <c r="Q347" s="31" t="e">
        <f>#REF!</f>
        <v>#REF!</v>
      </c>
      <c r="R347" s="31" t="e">
        <f>#REF!</f>
        <v>#REF!</v>
      </c>
      <c r="S347" s="11" t="e">
        <f t="shared" si="78"/>
        <v>#REF!</v>
      </c>
      <c r="T347" s="11"/>
      <c r="U347" s="31" t="e">
        <f>#REF!</f>
        <v>#REF!</v>
      </c>
      <c r="V347" s="31" t="e">
        <f>#REF!</f>
        <v>#REF!</v>
      </c>
      <c r="W347" s="31"/>
      <c r="X347" s="31" t="e">
        <f>#REF!</f>
        <v>#REF!</v>
      </c>
      <c r="Y347" s="31"/>
      <c r="Z347" s="11" t="e">
        <f t="shared" si="75"/>
        <v>#REF!</v>
      </c>
      <c r="AA347" s="31"/>
      <c r="AB347" s="31" t="e">
        <f>#REF!</f>
        <v>#REF!</v>
      </c>
      <c r="AC347" s="31" t="e">
        <f>#REF!</f>
        <v>#REF!</v>
      </c>
      <c r="AD347" s="31" t="e">
        <f>#REF!</f>
        <v>#REF!</v>
      </c>
      <c r="AE347" s="31" t="e">
        <f>#REF!</f>
        <v>#REF!</v>
      </c>
      <c r="AF347" s="11" t="e">
        <f t="shared" si="77"/>
        <v>#REF!</v>
      </c>
      <c r="AG347" s="31"/>
      <c r="AH347" s="31" t="e">
        <f>#REF!</f>
        <v>#REF!</v>
      </c>
      <c r="AI347" s="31" t="e">
        <f>#REF!</f>
        <v>#REF!</v>
      </c>
      <c r="AJ347" s="31"/>
      <c r="AK347" s="11" t="e">
        <f t="shared" si="76"/>
        <v>#REF!</v>
      </c>
      <c r="AL347" s="27" t="e">
        <f t="shared" si="72"/>
        <v>#REF!</v>
      </c>
    </row>
    <row r="348" spans="1:41" s="16" customFormat="1" x14ac:dyDescent="0.2">
      <c r="A348" s="4" t="s">
        <v>622</v>
      </c>
      <c r="B348" s="4" t="s">
        <v>623</v>
      </c>
      <c r="C348" s="20">
        <f>COCC!E331</f>
        <v>0</v>
      </c>
      <c r="D348" s="20">
        <f>PHM!E331</f>
        <v>0</v>
      </c>
      <c r="E348" s="20"/>
      <c r="F348" s="20" t="e">
        <f>#REF!</f>
        <v>#REF!</v>
      </c>
      <c r="G348" s="20" t="e">
        <f>#REF!</f>
        <v>#REF!</v>
      </c>
      <c r="H348" s="20" t="e">
        <f>#REF!</f>
        <v>#REF!</v>
      </c>
      <c r="I348" s="20" t="e">
        <f>#REF!</f>
        <v>#REF!</v>
      </c>
      <c r="J348" s="20" t="e">
        <f>#REF!</f>
        <v>#REF!</v>
      </c>
      <c r="K348" s="20" t="e">
        <f>#REF!</f>
        <v>#REF!</v>
      </c>
      <c r="L348" s="20" t="e">
        <f>#REF!</f>
        <v>#REF!</v>
      </c>
      <c r="M348" s="20"/>
      <c r="N348" s="20" t="e">
        <f>SUM(H348:L348)</f>
        <v>#REF!</v>
      </c>
      <c r="O348" s="20" t="e">
        <f>#REF!</f>
        <v>#REF!</v>
      </c>
      <c r="P348" s="20" t="e">
        <f>#REF!</f>
        <v>#REF!</v>
      </c>
      <c r="Q348" s="20" t="e">
        <f>SUM(Q338:Q347)</f>
        <v>#REF!</v>
      </c>
      <c r="R348" s="20" t="e">
        <f>#REF!</f>
        <v>#REF!</v>
      </c>
      <c r="S348" s="11" t="e">
        <f t="shared" si="78"/>
        <v>#REF!</v>
      </c>
      <c r="T348" s="11"/>
      <c r="U348" s="20" t="e">
        <f>#REF!</f>
        <v>#REF!</v>
      </c>
      <c r="V348" s="20" t="e">
        <f>#REF!</f>
        <v>#REF!</v>
      </c>
      <c r="W348" s="20">
        <v>0</v>
      </c>
      <c r="X348" s="20" t="e">
        <f>#REF!</f>
        <v>#REF!</v>
      </c>
      <c r="Y348" s="20"/>
      <c r="Z348" s="11" t="e">
        <f t="shared" si="75"/>
        <v>#REF!</v>
      </c>
      <c r="AA348" s="20"/>
      <c r="AB348" s="20" t="e">
        <f>#REF!</f>
        <v>#REF!</v>
      </c>
      <c r="AC348" s="20" t="e">
        <f>#REF!</f>
        <v>#REF!</v>
      </c>
      <c r="AD348" s="20" t="e">
        <f>#REF!</f>
        <v>#REF!</v>
      </c>
      <c r="AE348" s="11" t="e">
        <f>#REF!</f>
        <v>#REF!</v>
      </c>
      <c r="AF348" s="11" t="e">
        <f t="shared" si="77"/>
        <v>#REF!</v>
      </c>
      <c r="AG348" s="11"/>
      <c r="AH348" s="20" t="e">
        <f>#REF!</f>
        <v>#REF!</v>
      </c>
      <c r="AI348" s="20" t="e">
        <f>#REF!</f>
        <v>#REF!</v>
      </c>
      <c r="AJ348" s="20"/>
      <c r="AK348" s="11" t="e">
        <f t="shared" si="76"/>
        <v>#REF!</v>
      </c>
      <c r="AL348" s="27" t="e">
        <f t="shared" si="72"/>
        <v>#REF!</v>
      </c>
      <c r="AM348" s="30" t="e">
        <f>AL348-AM338</f>
        <v>#REF!</v>
      </c>
    </row>
    <row r="349" spans="1:41" s="16" customFormat="1" x14ac:dyDescent="0.2">
      <c r="A349" s="4"/>
      <c r="B349" s="4"/>
      <c r="C349" s="20"/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11">
        <f t="shared" si="78"/>
        <v>0</v>
      </c>
      <c r="T349" s="11"/>
      <c r="U349" s="20"/>
      <c r="V349" s="20"/>
      <c r="W349" s="20"/>
      <c r="X349" s="20"/>
      <c r="Y349" s="20"/>
      <c r="Z349" s="11">
        <f t="shared" si="75"/>
        <v>0</v>
      </c>
      <c r="AA349" s="20"/>
      <c r="AB349" s="20"/>
      <c r="AC349" s="20"/>
      <c r="AD349" s="20"/>
      <c r="AE349" s="11"/>
      <c r="AF349" s="11">
        <f t="shared" si="77"/>
        <v>0</v>
      </c>
      <c r="AG349" s="11"/>
      <c r="AH349" s="20"/>
      <c r="AI349" s="20"/>
      <c r="AJ349" s="20"/>
      <c r="AK349" s="11">
        <f t="shared" si="76"/>
        <v>0</v>
      </c>
      <c r="AL349" s="27">
        <f t="shared" si="72"/>
        <v>0</v>
      </c>
      <c r="AM349" s="30"/>
    </row>
    <row r="350" spans="1:41" s="16" customFormat="1" x14ac:dyDescent="0.2">
      <c r="A350" s="4" t="s">
        <v>678</v>
      </c>
      <c r="B350" s="4" t="s">
        <v>679</v>
      </c>
      <c r="C350" s="30">
        <v>0</v>
      </c>
      <c r="D350" s="30">
        <f>D392+D368+D348+D334+D289+D217+D205+D176</f>
        <v>0</v>
      </c>
      <c r="E350" s="30"/>
      <c r="F350" s="30" t="e">
        <f>F334+F289+F217+F205+F176</f>
        <v>#REF!</v>
      </c>
      <c r="G350" s="30" t="e">
        <f t="shared" ref="G350:M350" si="79">G334+G289+G217+G205+G176</f>
        <v>#REF!</v>
      </c>
      <c r="H350" s="30" t="e">
        <f t="shared" si="79"/>
        <v>#REF!</v>
      </c>
      <c r="I350" s="30" t="e">
        <f t="shared" si="79"/>
        <v>#REF!</v>
      </c>
      <c r="J350" s="30" t="e">
        <f t="shared" si="79"/>
        <v>#REF!</v>
      </c>
      <c r="K350" s="30" t="e">
        <f>K334+K289+K217+K205+K176</f>
        <v>#REF!</v>
      </c>
      <c r="L350" s="30" t="e">
        <f t="shared" si="79"/>
        <v>#REF!</v>
      </c>
      <c r="M350" s="30">
        <f t="shared" si="79"/>
        <v>0</v>
      </c>
      <c r="N350" s="30" t="e">
        <f>SUM(F350:L350)</f>
        <v>#REF!</v>
      </c>
      <c r="O350" s="30" t="e">
        <f>SUM(O348+O334+O289+O217+O205+O176)</f>
        <v>#REF!</v>
      </c>
      <c r="P350" s="30" t="e">
        <f>SUM(P348+P334+P289+P217+P205+P176)</f>
        <v>#REF!</v>
      </c>
      <c r="Q350" s="30" t="e">
        <f>SUM(Q348+Q334+Q289+Q217+Q205+Q176)</f>
        <v>#REF!</v>
      </c>
      <c r="R350" s="30" t="e">
        <f>SUM(R348+R334+R289+R217+R205+R176)</f>
        <v>#REF!</v>
      </c>
      <c r="S350" s="11" t="e">
        <f t="shared" si="78"/>
        <v>#REF!</v>
      </c>
      <c r="T350" s="11"/>
      <c r="U350" s="30" t="e">
        <f>SUM(U348+U334+U289+U217+U205+U176)</f>
        <v>#REF!</v>
      </c>
      <c r="V350" s="30" t="e">
        <f>SUM(V348+V334+V289+V217+V205+V176)</f>
        <v>#REF!</v>
      </c>
      <c r="W350" s="30">
        <f>W334+W289</f>
        <v>6637</v>
      </c>
      <c r="X350" s="30" t="e">
        <f>SUM(X348+X334+X289+X217+X205+X176)</f>
        <v>#REF!</v>
      </c>
      <c r="Y350" s="30" t="e">
        <f>Y334+Y289+Y217+Y205+Y176</f>
        <v>#REF!</v>
      </c>
      <c r="Z350" s="11" t="e">
        <f t="shared" si="75"/>
        <v>#REF!</v>
      </c>
      <c r="AA350" s="30"/>
      <c r="AB350" s="30" t="e">
        <f>AB348+AB334+AB289+AB217+AB205+AB176</f>
        <v>#REF!</v>
      </c>
      <c r="AC350" s="30" t="e">
        <f>AC348+AC334+AC289+AC217+AC205+AC176</f>
        <v>#REF!</v>
      </c>
      <c r="AD350" s="30" t="e">
        <f>AD348+AD334+AD289+AD217+AD205+AD176</f>
        <v>#REF!</v>
      </c>
      <c r="AE350" s="30" t="e">
        <f>AE348+AE334+AE289+AE217+AE205+AE176</f>
        <v>#REF!</v>
      </c>
      <c r="AF350" s="30" t="e">
        <f>AF348+AF334+AF289+AF217+AF205+AF176</f>
        <v>#REF!</v>
      </c>
      <c r="AG350" s="30"/>
      <c r="AH350" s="30" t="e">
        <f>AH334+AH289+AH217+AH205+AH176</f>
        <v>#REF!</v>
      </c>
      <c r="AI350" s="30" t="e">
        <f>SUM(AI348+AI334+AI289+AI217+AI205+AI176)</f>
        <v>#REF!</v>
      </c>
      <c r="AJ350" s="30">
        <f>SUM(AJ348+AJ334+AJ289+AJ217+AJ205+AJ176)</f>
        <v>1644195</v>
      </c>
      <c r="AK350" s="11" t="e">
        <f>SUM(AH350:AJ350)</f>
        <v>#REF!</v>
      </c>
      <c r="AL350" s="27" t="e">
        <f>SUM(AK350+AF350+Z350+S350+N350)</f>
        <v>#REF!</v>
      </c>
      <c r="AM350" s="30"/>
      <c r="AN350" s="30">
        <v>68986217</v>
      </c>
      <c r="AO350" s="30" t="e">
        <f>AL350-AN350</f>
        <v>#REF!</v>
      </c>
    </row>
    <row r="351" spans="1:41" x14ac:dyDescent="0.2">
      <c r="A351" s="6"/>
      <c r="B351" s="6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 t="e">
        <f>SUM(F350:L350)</f>
        <v>#REF!</v>
      </c>
      <c r="O351" s="10"/>
      <c r="P351" s="10"/>
      <c r="Q351" s="10"/>
      <c r="R351" s="10"/>
      <c r="S351" s="11" t="e">
        <f>SUM(S348+S334+S289+S217+S205+S176)</f>
        <v>#REF!</v>
      </c>
      <c r="T351" s="11"/>
      <c r="U351" s="10"/>
      <c r="V351" s="10"/>
      <c r="W351" s="10"/>
      <c r="X351" s="10"/>
      <c r="Y351" s="10"/>
      <c r="Z351" s="11" t="e">
        <f>SUM(Z348+Z334+Z291+Z217+Z205+Z176)</f>
        <v>#REF!</v>
      </c>
      <c r="AA351" s="10"/>
      <c r="AB351" s="10"/>
      <c r="AC351" s="10"/>
      <c r="AD351" s="10"/>
      <c r="AE351" s="10"/>
      <c r="AF351" s="11" t="e">
        <f>SUM(AB350:AE350)</f>
        <v>#REF!</v>
      </c>
      <c r="AG351" s="10"/>
      <c r="AH351" s="10"/>
      <c r="AI351" s="10"/>
      <c r="AJ351" s="10"/>
      <c r="AK351" s="11" t="s">
        <v>724</v>
      </c>
      <c r="AL351" s="27" t="e">
        <f>AL348+AL334+AL289+AL217+AL205+AL176</f>
        <v>#REF!</v>
      </c>
    </row>
    <row r="352" spans="1:41" x14ac:dyDescent="0.2">
      <c r="A352" s="6"/>
      <c r="B352" s="6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31"/>
      <c r="T352" s="11"/>
      <c r="U352" s="10"/>
      <c r="V352" s="10"/>
      <c r="W352" s="10"/>
      <c r="X352" s="10"/>
      <c r="Y352" s="10"/>
      <c r="Z352" s="31">
        <f t="shared" si="75"/>
        <v>0</v>
      </c>
      <c r="AA352" s="10"/>
      <c r="AB352" s="10"/>
      <c r="AC352" s="10"/>
      <c r="AD352" s="10"/>
      <c r="AE352" s="10"/>
      <c r="AF352" s="31">
        <f t="shared" si="77"/>
        <v>0</v>
      </c>
      <c r="AG352" s="10"/>
      <c r="AH352" s="10"/>
      <c r="AI352" s="10"/>
      <c r="AJ352" s="10"/>
      <c r="AK352" s="31">
        <f t="shared" si="76"/>
        <v>0</v>
      </c>
      <c r="AL352" s="35">
        <f t="shared" si="72"/>
        <v>0</v>
      </c>
    </row>
    <row r="353" spans="1:41" s="16" customFormat="1" ht="13.5" thickBot="1" x14ac:dyDescent="0.25">
      <c r="A353" s="4" t="s">
        <v>680</v>
      </c>
      <c r="B353" s="4" t="s">
        <v>728</v>
      </c>
      <c r="C353" s="26">
        <f>C106-C350</f>
        <v>1169567.78</v>
      </c>
      <c r="D353" s="26">
        <f>D106-D350</f>
        <v>2599268.4154999945</v>
      </c>
      <c r="E353" s="26"/>
      <c r="F353" s="26" t="e">
        <f t="shared" ref="F353:L353" si="80">F106-F350</f>
        <v>#REF!</v>
      </c>
      <c r="G353" s="26" t="e">
        <f t="shared" si="80"/>
        <v>#REF!</v>
      </c>
      <c r="H353" s="26" t="e">
        <f t="shared" si="80"/>
        <v>#REF!</v>
      </c>
      <c r="I353" s="26" t="e">
        <f t="shared" si="80"/>
        <v>#REF!</v>
      </c>
      <c r="J353" s="26" t="e">
        <f t="shared" si="80"/>
        <v>#REF!</v>
      </c>
      <c r="K353" s="26" t="e">
        <f t="shared" si="80"/>
        <v>#REF!</v>
      </c>
      <c r="L353" s="26" t="e">
        <f t="shared" si="80"/>
        <v>#REF!</v>
      </c>
      <c r="M353" s="26"/>
      <c r="N353" s="26" t="e">
        <f>SUM(C353:L353)</f>
        <v>#REF!</v>
      </c>
      <c r="O353" s="26" t="e">
        <f>O106-O350</f>
        <v>#REF!</v>
      </c>
      <c r="P353" s="26" t="e">
        <f>P106-P350</f>
        <v>#REF!</v>
      </c>
      <c r="Q353" s="26" t="e">
        <f>Q106-Q350</f>
        <v>#REF!</v>
      </c>
      <c r="R353" s="26" t="e">
        <f>R106-R350</f>
        <v>#REF!</v>
      </c>
      <c r="S353" s="40" t="e">
        <f>SUM(O353:R353)</f>
        <v>#REF!</v>
      </c>
      <c r="T353" s="11"/>
      <c r="U353" s="26" t="e">
        <f>U106-U350</f>
        <v>#REF!</v>
      </c>
      <c r="V353" s="26" t="e">
        <f>V106-V350</f>
        <v>#REF!</v>
      </c>
      <c r="W353" s="26">
        <f>W106-W350</f>
        <v>-6637</v>
      </c>
      <c r="X353" s="26" t="e">
        <f>X106-X350</f>
        <v>#REF!</v>
      </c>
      <c r="Y353" s="49" t="e">
        <f>Y106-Y350</f>
        <v>#REF!</v>
      </c>
      <c r="Z353" s="40" t="e">
        <f>SUM(U353:Y353)</f>
        <v>#REF!</v>
      </c>
      <c r="AA353" s="49"/>
      <c r="AB353" s="26" t="e">
        <f>AB106-AB350</f>
        <v>#REF!</v>
      </c>
      <c r="AC353" s="26" t="e">
        <f>AC106-AC350</f>
        <v>#REF!</v>
      </c>
      <c r="AD353" s="26" t="e">
        <f>AD106-AD350</f>
        <v>#REF!</v>
      </c>
      <c r="AE353" s="26" t="e">
        <f>AE106-AE350</f>
        <v>#REF!</v>
      </c>
      <c r="AF353" s="54" t="e">
        <f>SUM(AB353:AE353)</f>
        <v>#REF!</v>
      </c>
      <c r="AG353" s="26"/>
      <c r="AH353" s="26" t="e">
        <f>AH106-AH350</f>
        <v>#REF!</v>
      </c>
      <c r="AI353" s="26" t="e">
        <f>AI106-AI350</f>
        <v>#REF!</v>
      </c>
      <c r="AJ353" s="26">
        <f>AJ106-AJ350</f>
        <v>67931.600000000093</v>
      </c>
      <c r="AK353" s="31" t="e">
        <f>SUM(AH353:AJ353)</f>
        <v>#REF!</v>
      </c>
      <c r="AL353" s="36" t="e">
        <f>SUM(AK353+AF353+Z353+S353+N353)</f>
        <v>#REF!</v>
      </c>
      <c r="AM353" s="26"/>
      <c r="AN353" s="30">
        <v>7091648.1200000001</v>
      </c>
      <c r="AO353" s="30" t="e">
        <f>AL353-AN353</f>
        <v>#REF!</v>
      </c>
    </row>
    <row r="354" spans="1:41" s="56" customFormat="1" ht="13.5" thickTop="1" x14ac:dyDescent="0.2">
      <c r="A354" s="55"/>
      <c r="B354" s="55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 t="e">
        <f>N106-N350</f>
        <v>#REF!</v>
      </c>
      <c r="O354" s="47"/>
      <c r="P354" s="47"/>
      <c r="Q354" s="47"/>
      <c r="R354" s="47"/>
      <c r="S354" s="53" t="e">
        <f>S106-S350</f>
        <v>#REF!</v>
      </c>
      <c r="T354" s="53"/>
      <c r="U354" s="47"/>
      <c r="V354" s="47"/>
      <c r="W354" s="47"/>
      <c r="X354" s="47"/>
      <c r="Y354" s="47"/>
      <c r="Z354" s="53" t="e">
        <f>Z106-Z350</f>
        <v>#REF!</v>
      </c>
      <c r="AA354" s="47"/>
      <c r="AB354" s="47"/>
      <c r="AC354" s="47"/>
      <c r="AD354" s="47"/>
      <c r="AE354" s="47"/>
      <c r="AF354" s="53" t="e">
        <f>AF106-AF350</f>
        <v>#REF!</v>
      </c>
      <c r="AG354" s="47"/>
      <c r="AH354" s="47"/>
      <c r="AI354" s="47"/>
      <c r="AJ354" s="47"/>
      <c r="AK354" s="53" t="s">
        <v>724</v>
      </c>
      <c r="AL354" s="62" t="s">
        <v>724</v>
      </c>
    </row>
    <row r="355" spans="1:41" x14ac:dyDescent="0.2">
      <c r="A355" s="6"/>
      <c r="B355" s="6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1"/>
      <c r="T355" s="11"/>
      <c r="U355" s="10"/>
      <c r="V355" s="10"/>
      <c r="W355" s="10"/>
      <c r="X355" s="10"/>
      <c r="Y355" s="10"/>
      <c r="Z355" s="11"/>
      <c r="AA355" s="10"/>
      <c r="AB355" s="10"/>
      <c r="AC355" s="10"/>
      <c r="AD355" s="10"/>
      <c r="AE355" s="10"/>
      <c r="AF355" s="11"/>
      <c r="AG355" s="10"/>
      <c r="AH355" s="10"/>
      <c r="AI355" s="10"/>
      <c r="AJ355" s="10"/>
      <c r="AK355" s="11"/>
      <c r="AL355" s="27" t="s">
        <v>724</v>
      </c>
    </row>
    <row r="356" spans="1:41" x14ac:dyDescent="0.2">
      <c r="A356" s="4" t="s">
        <v>624</v>
      </c>
      <c r="B356" s="4" t="s">
        <v>625</v>
      </c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11"/>
      <c r="T356" s="11"/>
      <c r="U356" s="9"/>
      <c r="V356" s="9"/>
      <c r="W356" s="9"/>
      <c r="X356" s="9"/>
      <c r="Y356" s="9"/>
      <c r="Z356" s="11"/>
      <c r="AA356" s="9"/>
      <c r="AB356" s="9"/>
      <c r="AC356" s="9"/>
      <c r="AD356" s="9"/>
      <c r="AE356" s="9"/>
      <c r="AF356" s="11"/>
      <c r="AG356" s="9"/>
      <c r="AH356" s="9"/>
      <c r="AI356" s="9"/>
      <c r="AJ356" s="9"/>
      <c r="AK356" s="11"/>
      <c r="AL356" s="27"/>
    </row>
    <row r="357" spans="1:41" x14ac:dyDescent="0.2">
      <c r="A357" s="5" t="s">
        <v>626</v>
      </c>
      <c r="B357" s="5" t="s">
        <v>627</v>
      </c>
      <c r="C357" s="11">
        <f>COCC!E334</f>
        <v>0</v>
      </c>
      <c r="D357" s="11">
        <f>PHM!E334</f>
        <v>0</v>
      </c>
      <c r="E357" s="11"/>
      <c r="F357" s="11" t="e">
        <f>#REF!</f>
        <v>#REF!</v>
      </c>
      <c r="G357" s="11" t="e">
        <f>#REF!</f>
        <v>#REF!</v>
      </c>
      <c r="H357" s="11" t="e">
        <f>#REF!</f>
        <v>#REF!</v>
      </c>
      <c r="I357" s="11" t="e">
        <f>#REF!</f>
        <v>#REF!</v>
      </c>
      <c r="J357" s="11" t="e">
        <f>#REF!</f>
        <v>#REF!</v>
      </c>
      <c r="K357" s="11" t="e">
        <f>#REF!</f>
        <v>#REF!</v>
      </c>
      <c r="L357" s="11" t="e">
        <f>#REF!</f>
        <v>#REF!</v>
      </c>
      <c r="M357" s="11"/>
      <c r="N357" s="11" t="e">
        <f t="shared" ref="N357:N366" si="81">SUM(H357:L357)</f>
        <v>#REF!</v>
      </c>
      <c r="O357" s="11" t="e">
        <f>#REF!</f>
        <v>#REF!</v>
      </c>
      <c r="P357" s="11" t="e">
        <f>#REF!</f>
        <v>#REF!</v>
      </c>
      <c r="Q357" s="11" t="e">
        <f>#REF!</f>
        <v>#REF!</v>
      </c>
      <c r="R357" s="11" t="e">
        <f>#REF!</f>
        <v>#REF!</v>
      </c>
      <c r="S357" s="11" t="e">
        <f t="shared" si="78"/>
        <v>#REF!</v>
      </c>
      <c r="T357" s="11"/>
      <c r="U357" s="11" t="e">
        <f>#REF!</f>
        <v>#REF!</v>
      </c>
      <c r="V357" s="11" t="e">
        <f>#REF!</f>
        <v>#REF!</v>
      </c>
      <c r="W357" s="11"/>
      <c r="X357" s="11" t="e">
        <f>#REF!</f>
        <v>#REF!</v>
      </c>
      <c r="Y357" s="11">
        <v>0</v>
      </c>
      <c r="Z357" s="11" t="e">
        <f t="shared" si="75"/>
        <v>#REF!</v>
      </c>
      <c r="AA357" s="11"/>
      <c r="AB357" s="11" t="e">
        <f>#REF!</f>
        <v>#REF!</v>
      </c>
      <c r="AC357" s="11" t="e">
        <f>#REF!</f>
        <v>#REF!</v>
      </c>
      <c r="AD357" s="11" t="e">
        <f>#REF!</f>
        <v>#REF!</v>
      </c>
      <c r="AE357" s="11" t="e">
        <f>#REF!</f>
        <v>#REF!</v>
      </c>
      <c r="AF357" s="11" t="e">
        <f t="shared" ref="AF357:AF364" si="82">SUM(AB357:AE357)</f>
        <v>#REF!</v>
      </c>
      <c r="AG357" s="11"/>
      <c r="AH357" s="11" t="e">
        <f>#REF!</f>
        <v>#REF!</v>
      </c>
      <c r="AI357" s="11" t="e">
        <f>#REF!</f>
        <v>#REF!</v>
      </c>
      <c r="AJ357" s="11"/>
      <c r="AK357" s="11" t="e">
        <f t="shared" si="76"/>
        <v>#REF!</v>
      </c>
      <c r="AL357" s="27" t="e">
        <f>SUM(AK357+AF357+Z357+S357+N357)</f>
        <v>#REF!</v>
      </c>
    </row>
    <row r="358" spans="1:41" x14ac:dyDescent="0.2">
      <c r="A358" s="5" t="s">
        <v>628</v>
      </c>
      <c r="B358" s="5" t="s">
        <v>629</v>
      </c>
      <c r="C358" s="11">
        <f>COCC!E335</f>
        <v>0</v>
      </c>
      <c r="D358" s="11">
        <f>PHM!E335</f>
        <v>0</v>
      </c>
      <c r="E358" s="11"/>
      <c r="F358" s="11" t="e">
        <f>#REF!</f>
        <v>#REF!</v>
      </c>
      <c r="G358" s="11" t="e">
        <f>#REF!</f>
        <v>#REF!</v>
      </c>
      <c r="H358" s="11" t="e">
        <f>#REF!</f>
        <v>#REF!</v>
      </c>
      <c r="I358" s="11" t="e">
        <f>#REF!</f>
        <v>#REF!</v>
      </c>
      <c r="J358" s="11" t="e">
        <f>#REF!</f>
        <v>#REF!</v>
      </c>
      <c r="K358" s="11" t="e">
        <f>#REF!</f>
        <v>#REF!</v>
      </c>
      <c r="L358" s="11" t="e">
        <f>#REF!</f>
        <v>#REF!</v>
      </c>
      <c r="M358" s="11"/>
      <c r="N358" s="11" t="e">
        <f t="shared" si="81"/>
        <v>#REF!</v>
      </c>
      <c r="O358" s="11" t="e">
        <f>#REF!</f>
        <v>#REF!</v>
      </c>
      <c r="P358" s="11" t="e">
        <f>#REF!</f>
        <v>#REF!</v>
      </c>
      <c r="Q358" s="11" t="e">
        <f>#REF!</f>
        <v>#REF!</v>
      </c>
      <c r="R358" s="11" t="e">
        <f>#REF!</f>
        <v>#REF!</v>
      </c>
      <c r="S358" s="11" t="e">
        <f t="shared" si="78"/>
        <v>#REF!</v>
      </c>
      <c r="T358" s="11"/>
      <c r="U358" s="11" t="e">
        <f>#REF!</f>
        <v>#REF!</v>
      </c>
      <c r="V358" s="11" t="e">
        <f>#REF!</f>
        <v>#REF!</v>
      </c>
      <c r="W358" s="11"/>
      <c r="X358" s="11" t="e">
        <f>#REF!</f>
        <v>#REF!</v>
      </c>
      <c r="Y358" s="11">
        <v>0</v>
      </c>
      <c r="Z358" s="11" t="e">
        <f t="shared" si="75"/>
        <v>#REF!</v>
      </c>
      <c r="AA358" s="11"/>
      <c r="AB358" s="11" t="e">
        <f>#REF!</f>
        <v>#REF!</v>
      </c>
      <c r="AC358" s="11" t="e">
        <f>#REF!</f>
        <v>#REF!</v>
      </c>
      <c r="AD358" s="11" t="e">
        <f>#REF!</f>
        <v>#REF!</v>
      </c>
      <c r="AE358" s="11" t="e">
        <f>#REF!</f>
        <v>#REF!</v>
      </c>
      <c r="AF358" s="11" t="e">
        <f t="shared" si="82"/>
        <v>#REF!</v>
      </c>
      <c r="AG358" s="11"/>
      <c r="AH358" s="11" t="e">
        <f>#REF!</f>
        <v>#REF!</v>
      </c>
      <c r="AI358" s="11" t="e">
        <f>#REF!</f>
        <v>#REF!</v>
      </c>
      <c r="AJ358" s="11">
        <v>4839</v>
      </c>
      <c r="AK358" s="11" t="e">
        <f t="shared" si="76"/>
        <v>#REF!</v>
      </c>
      <c r="AL358" s="27" t="e">
        <f t="shared" ref="AL358:AL365" si="83">SUM(AK358+AF358+Z358+S358+N358)</f>
        <v>#REF!</v>
      </c>
    </row>
    <row r="359" spans="1:41" x14ac:dyDescent="0.2">
      <c r="A359" s="5" t="s">
        <v>630</v>
      </c>
      <c r="B359" s="5" t="s">
        <v>631</v>
      </c>
      <c r="C359" s="11">
        <f>COCC!E336</f>
        <v>0</v>
      </c>
      <c r="D359" s="11">
        <f>PHM!E336</f>
        <v>0</v>
      </c>
      <c r="E359" s="11"/>
      <c r="F359" s="11" t="e">
        <f>#REF!</f>
        <v>#REF!</v>
      </c>
      <c r="G359" s="11" t="e">
        <f>#REF!</f>
        <v>#REF!</v>
      </c>
      <c r="H359" s="11" t="e">
        <f>#REF!</f>
        <v>#REF!</v>
      </c>
      <c r="I359" s="11" t="e">
        <f>#REF!</f>
        <v>#REF!</v>
      </c>
      <c r="J359" s="11" t="e">
        <f>#REF!</f>
        <v>#REF!</v>
      </c>
      <c r="K359" s="11" t="e">
        <f>#REF!</f>
        <v>#REF!</v>
      </c>
      <c r="L359" s="11" t="e">
        <f>#REF!</f>
        <v>#REF!</v>
      </c>
      <c r="M359" s="11"/>
      <c r="N359" s="11" t="e">
        <f t="shared" si="81"/>
        <v>#REF!</v>
      </c>
      <c r="O359" s="11" t="e">
        <f>#REF!</f>
        <v>#REF!</v>
      </c>
      <c r="P359" s="11" t="e">
        <f>#REF!</f>
        <v>#REF!</v>
      </c>
      <c r="Q359" s="11" t="e">
        <f>#REF!</f>
        <v>#REF!</v>
      </c>
      <c r="R359" s="11" t="e">
        <f>#REF!</f>
        <v>#REF!</v>
      </c>
      <c r="S359" s="11" t="e">
        <f t="shared" si="78"/>
        <v>#REF!</v>
      </c>
      <c r="T359" s="11"/>
      <c r="U359" s="11" t="e">
        <f>#REF!</f>
        <v>#REF!</v>
      </c>
      <c r="V359" s="11" t="e">
        <f>#REF!</f>
        <v>#REF!</v>
      </c>
      <c r="W359" s="11">
        <v>2710.94</v>
      </c>
      <c r="X359" s="11" t="e">
        <f>#REF!</f>
        <v>#REF!</v>
      </c>
      <c r="Y359" s="11">
        <v>0</v>
      </c>
      <c r="Z359" s="11" t="e">
        <f t="shared" si="75"/>
        <v>#REF!</v>
      </c>
      <c r="AA359" s="11"/>
      <c r="AB359" s="11" t="e">
        <f>#REF!</f>
        <v>#REF!</v>
      </c>
      <c r="AC359" s="11" t="e">
        <f>#REF!</f>
        <v>#REF!</v>
      </c>
      <c r="AD359" s="11" t="e">
        <f>#REF!</f>
        <v>#REF!</v>
      </c>
      <c r="AE359" s="11" t="e">
        <f>#REF!</f>
        <v>#REF!</v>
      </c>
      <c r="AF359" s="11" t="e">
        <f t="shared" si="82"/>
        <v>#REF!</v>
      </c>
      <c r="AG359" s="11"/>
      <c r="AH359" s="11" t="e">
        <f>#REF!</f>
        <v>#REF!</v>
      </c>
      <c r="AI359" s="11" t="e">
        <f>#REF!</f>
        <v>#REF!</v>
      </c>
      <c r="AJ359" s="11">
        <v>82231</v>
      </c>
      <c r="AK359" s="11" t="e">
        <f t="shared" si="76"/>
        <v>#REF!</v>
      </c>
      <c r="AL359" s="27" t="e">
        <f t="shared" si="83"/>
        <v>#REF!</v>
      </c>
    </row>
    <row r="360" spans="1:41" x14ac:dyDescent="0.2">
      <c r="A360" s="5" t="s">
        <v>632</v>
      </c>
      <c r="B360" s="5" t="s">
        <v>633</v>
      </c>
      <c r="C360" s="11">
        <f>COCC!E337</f>
        <v>0</v>
      </c>
      <c r="D360" s="11">
        <f>PHM!E337</f>
        <v>0</v>
      </c>
      <c r="E360" s="11"/>
      <c r="F360" s="11" t="e">
        <f>#REF!</f>
        <v>#REF!</v>
      </c>
      <c r="G360" s="11" t="e">
        <f>#REF!</f>
        <v>#REF!</v>
      </c>
      <c r="H360" s="11" t="e">
        <f>#REF!</f>
        <v>#REF!</v>
      </c>
      <c r="I360" s="11" t="e">
        <f>#REF!</f>
        <v>#REF!</v>
      </c>
      <c r="J360" s="11" t="e">
        <f>#REF!</f>
        <v>#REF!</v>
      </c>
      <c r="K360" s="11" t="e">
        <f>#REF!</f>
        <v>#REF!</v>
      </c>
      <c r="L360" s="11" t="e">
        <f>#REF!</f>
        <v>#REF!</v>
      </c>
      <c r="M360" s="11"/>
      <c r="N360" s="11" t="e">
        <f t="shared" si="81"/>
        <v>#REF!</v>
      </c>
      <c r="O360" s="11" t="e">
        <f>#REF!</f>
        <v>#REF!</v>
      </c>
      <c r="P360" s="11" t="e">
        <f>#REF!</f>
        <v>#REF!</v>
      </c>
      <c r="Q360" s="11" t="e">
        <f>#REF!</f>
        <v>#REF!</v>
      </c>
      <c r="R360" s="11" t="e">
        <f>#REF!</f>
        <v>#REF!</v>
      </c>
      <c r="S360" s="11" t="e">
        <f t="shared" si="78"/>
        <v>#REF!</v>
      </c>
      <c r="T360" s="11"/>
      <c r="U360" s="11" t="e">
        <f>#REF!</f>
        <v>#REF!</v>
      </c>
      <c r="V360" s="11" t="e">
        <f>#REF!</f>
        <v>#REF!</v>
      </c>
      <c r="W360" s="11"/>
      <c r="X360" s="11" t="e">
        <f>#REF!</f>
        <v>#REF!</v>
      </c>
      <c r="Y360" s="11">
        <v>0</v>
      </c>
      <c r="Z360" s="11" t="e">
        <f t="shared" si="75"/>
        <v>#REF!</v>
      </c>
      <c r="AA360" s="11"/>
      <c r="AB360" s="11" t="e">
        <f>#REF!</f>
        <v>#REF!</v>
      </c>
      <c r="AC360" s="11" t="e">
        <f>#REF!</f>
        <v>#REF!</v>
      </c>
      <c r="AD360" s="11" t="e">
        <f>#REF!</f>
        <v>#REF!</v>
      </c>
      <c r="AE360" s="11" t="e">
        <f>#REF!</f>
        <v>#REF!</v>
      </c>
      <c r="AF360" s="11" t="e">
        <f t="shared" si="82"/>
        <v>#REF!</v>
      </c>
      <c r="AG360" s="11"/>
      <c r="AH360" s="11" t="e">
        <f>#REF!</f>
        <v>#REF!</v>
      </c>
      <c r="AI360" s="11" t="e">
        <f>#REF!</f>
        <v>#REF!</v>
      </c>
      <c r="AJ360" s="11"/>
      <c r="AK360" s="11" t="e">
        <f t="shared" si="76"/>
        <v>#REF!</v>
      </c>
      <c r="AL360" s="27" t="e">
        <f t="shared" si="83"/>
        <v>#REF!</v>
      </c>
    </row>
    <row r="361" spans="1:41" x14ac:dyDescent="0.2">
      <c r="A361" s="5" t="s">
        <v>634</v>
      </c>
      <c r="B361" s="5" t="s">
        <v>635</v>
      </c>
      <c r="C361" s="11">
        <f>COCC!E338</f>
        <v>0</v>
      </c>
      <c r="D361" s="11">
        <f>PHM!E338</f>
        <v>0</v>
      </c>
      <c r="E361" s="11"/>
      <c r="F361" s="11" t="e">
        <f>#REF!</f>
        <v>#REF!</v>
      </c>
      <c r="G361" s="11" t="e">
        <f>#REF!</f>
        <v>#REF!</v>
      </c>
      <c r="H361" s="11" t="e">
        <f>#REF!</f>
        <v>#REF!</v>
      </c>
      <c r="I361" s="11" t="e">
        <f>#REF!</f>
        <v>#REF!</v>
      </c>
      <c r="J361" s="11" t="e">
        <f>#REF!</f>
        <v>#REF!</v>
      </c>
      <c r="K361" s="11" t="e">
        <f>#REF!</f>
        <v>#REF!</v>
      </c>
      <c r="L361" s="11" t="e">
        <f>#REF!</f>
        <v>#REF!</v>
      </c>
      <c r="M361" s="11"/>
      <c r="N361" s="11" t="e">
        <f t="shared" si="81"/>
        <v>#REF!</v>
      </c>
      <c r="O361" s="11" t="e">
        <f>#REF!</f>
        <v>#REF!</v>
      </c>
      <c r="P361" s="11" t="e">
        <f>#REF!</f>
        <v>#REF!</v>
      </c>
      <c r="Q361" s="11" t="e">
        <f>#REF!</f>
        <v>#REF!</v>
      </c>
      <c r="R361" s="11" t="e">
        <f>#REF!</f>
        <v>#REF!</v>
      </c>
      <c r="S361" s="11" t="e">
        <f t="shared" si="78"/>
        <v>#REF!</v>
      </c>
      <c r="T361" s="11"/>
      <c r="U361" s="11" t="e">
        <f>#REF!</f>
        <v>#REF!</v>
      </c>
      <c r="V361" s="11" t="e">
        <f>#REF!</f>
        <v>#REF!</v>
      </c>
      <c r="W361" s="11"/>
      <c r="X361" s="11" t="e">
        <f>#REF!</f>
        <v>#REF!</v>
      </c>
      <c r="Y361" s="11">
        <v>0</v>
      </c>
      <c r="Z361" s="11" t="e">
        <f t="shared" si="75"/>
        <v>#REF!</v>
      </c>
      <c r="AA361" s="11"/>
      <c r="AB361" s="11" t="e">
        <f>#REF!</f>
        <v>#REF!</v>
      </c>
      <c r="AC361" s="11" t="e">
        <f>#REF!</f>
        <v>#REF!</v>
      </c>
      <c r="AD361" s="11" t="e">
        <f>#REF!</f>
        <v>#REF!</v>
      </c>
      <c r="AE361" s="11" t="e">
        <f>#REF!</f>
        <v>#REF!</v>
      </c>
      <c r="AF361" s="11" t="e">
        <f t="shared" si="82"/>
        <v>#REF!</v>
      </c>
      <c r="AG361" s="11"/>
      <c r="AH361" s="11" t="e">
        <f>#REF!</f>
        <v>#REF!</v>
      </c>
      <c r="AI361" s="11" t="e">
        <f>#REF!</f>
        <v>#REF!</v>
      </c>
      <c r="AJ361" s="11"/>
      <c r="AK361" s="11" t="e">
        <f t="shared" si="76"/>
        <v>#REF!</v>
      </c>
      <c r="AL361" s="27" t="e">
        <f t="shared" si="83"/>
        <v>#REF!</v>
      </c>
    </row>
    <row r="362" spans="1:41" x14ac:dyDescent="0.2">
      <c r="A362" s="5" t="s">
        <v>636</v>
      </c>
      <c r="B362" s="5" t="s">
        <v>637</v>
      </c>
      <c r="C362" s="11">
        <f>COCC!E339</f>
        <v>0</v>
      </c>
      <c r="D362" s="11">
        <f>PHM!E339</f>
        <v>0</v>
      </c>
      <c r="E362" s="11"/>
      <c r="F362" s="11" t="e">
        <f>#REF!</f>
        <v>#REF!</v>
      </c>
      <c r="G362" s="11" t="e">
        <f>#REF!</f>
        <v>#REF!</v>
      </c>
      <c r="H362" s="11" t="e">
        <f>#REF!</f>
        <v>#REF!</v>
      </c>
      <c r="I362" s="11" t="e">
        <f>#REF!</f>
        <v>#REF!</v>
      </c>
      <c r="J362" s="11" t="e">
        <f>#REF!</f>
        <v>#REF!</v>
      </c>
      <c r="K362" s="11" t="e">
        <f>#REF!</f>
        <v>#REF!</v>
      </c>
      <c r="L362" s="11" t="e">
        <f>#REF!</f>
        <v>#REF!</v>
      </c>
      <c r="M362" s="11"/>
      <c r="N362" s="11" t="e">
        <f t="shared" si="81"/>
        <v>#REF!</v>
      </c>
      <c r="O362" s="11" t="e">
        <f>#REF!</f>
        <v>#REF!</v>
      </c>
      <c r="P362" s="11" t="e">
        <f>#REF!</f>
        <v>#REF!</v>
      </c>
      <c r="Q362" s="11" t="e">
        <f>#REF!</f>
        <v>#REF!</v>
      </c>
      <c r="R362" s="11" t="e">
        <f>#REF!</f>
        <v>#REF!</v>
      </c>
      <c r="S362" s="11" t="e">
        <f t="shared" si="78"/>
        <v>#REF!</v>
      </c>
      <c r="T362" s="11"/>
      <c r="U362" s="11" t="e">
        <f>#REF!</f>
        <v>#REF!</v>
      </c>
      <c r="V362" s="11" t="e">
        <f>#REF!</f>
        <v>#REF!</v>
      </c>
      <c r="W362" s="11"/>
      <c r="X362" s="11" t="e">
        <f>#REF!</f>
        <v>#REF!</v>
      </c>
      <c r="Y362" s="11">
        <v>0</v>
      </c>
      <c r="Z362" s="11" t="e">
        <f t="shared" si="75"/>
        <v>#REF!</v>
      </c>
      <c r="AA362" s="11"/>
      <c r="AB362" s="11" t="e">
        <f>#REF!</f>
        <v>#REF!</v>
      </c>
      <c r="AC362" s="11" t="e">
        <f>#REF!</f>
        <v>#REF!</v>
      </c>
      <c r="AD362" s="11" t="e">
        <f>#REF!</f>
        <v>#REF!</v>
      </c>
      <c r="AE362" s="11" t="e">
        <f>#REF!</f>
        <v>#REF!</v>
      </c>
      <c r="AF362" s="11" t="e">
        <f t="shared" si="82"/>
        <v>#REF!</v>
      </c>
      <c r="AG362" s="11"/>
      <c r="AH362" s="11" t="e">
        <f>#REF!</f>
        <v>#REF!</v>
      </c>
      <c r="AI362" s="11" t="e">
        <f>#REF!</f>
        <v>#REF!</v>
      </c>
      <c r="AJ362" s="11"/>
      <c r="AK362" s="11" t="e">
        <f t="shared" si="76"/>
        <v>#REF!</v>
      </c>
      <c r="AL362" s="27" t="e">
        <f t="shared" si="83"/>
        <v>#REF!</v>
      </c>
    </row>
    <row r="363" spans="1:41" x14ac:dyDescent="0.2">
      <c r="A363" s="5" t="s">
        <v>638</v>
      </c>
      <c r="B363" s="5" t="s">
        <v>639</v>
      </c>
      <c r="C363" s="11">
        <f>COCC!E340</f>
        <v>0</v>
      </c>
      <c r="D363" s="11">
        <f>PHM!E340</f>
        <v>0</v>
      </c>
      <c r="E363" s="11"/>
      <c r="F363" s="11" t="e">
        <f>#REF!</f>
        <v>#REF!</v>
      </c>
      <c r="G363" s="11" t="e">
        <f>#REF!</f>
        <v>#REF!</v>
      </c>
      <c r="H363" s="11" t="e">
        <f>#REF!</f>
        <v>#REF!</v>
      </c>
      <c r="I363" s="11" t="e">
        <f>#REF!</f>
        <v>#REF!</v>
      </c>
      <c r="J363" s="11" t="e">
        <f>#REF!</f>
        <v>#REF!</v>
      </c>
      <c r="K363" s="11" t="e">
        <f>#REF!</f>
        <v>#REF!</v>
      </c>
      <c r="L363" s="11" t="e">
        <f>#REF!</f>
        <v>#REF!</v>
      </c>
      <c r="M363" s="11"/>
      <c r="N363" s="11" t="e">
        <f t="shared" si="81"/>
        <v>#REF!</v>
      </c>
      <c r="O363" s="11" t="e">
        <f>#REF!</f>
        <v>#REF!</v>
      </c>
      <c r="P363" s="11" t="e">
        <f>#REF!</f>
        <v>#REF!</v>
      </c>
      <c r="Q363" s="11" t="e">
        <f>#REF!</f>
        <v>#REF!</v>
      </c>
      <c r="R363" s="11" t="e">
        <f>#REF!</f>
        <v>#REF!</v>
      </c>
      <c r="S363" s="11" t="e">
        <f t="shared" si="78"/>
        <v>#REF!</v>
      </c>
      <c r="T363" s="11"/>
      <c r="U363" s="11" t="e">
        <f>#REF!</f>
        <v>#REF!</v>
      </c>
      <c r="V363" s="11" t="e">
        <f>#REF!</f>
        <v>#REF!</v>
      </c>
      <c r="W363" s="11"/>
      <c r="X363" s="11" t="e">
        <f>#REF!</f>
        <v>#REF!</v>
      </c>
      <c r="Y363" s="11">
        <v>0</v>
      </c>
      <c r="Z363" s="11" t="e">
        <f t="shared" si="75"/>
        <v>#REF!</v>
      </c>
      <c r="AA363" s="11"/>
      <c r="AB363" s="11" t="e">
        <f>#REF!</f>
        <v>#REF!</v>
      </c>
      <c r="AC363" s="11" t="e">
        <f>#REF!</f>
        <v>#REF!</v>
      </c>
      <c r="AD363" s="11" t="e">
        <f>#REF!</f>
        <v>#REF!</v>
      </c>
      <c r="AE363" s="11" t="e">
        <f>#REF!</f>
        <v>#REF!</v>
      </c>
      <c r="AF363" s="11" t="e">
        <f t="shared" si="82"/>
        <v>#REF!</v>
      </c>
      <c r="AG363" s="11"/>
      <c r="AH363" s="11" t="e">
        <f>#REF!</f>
        <v>#REF!</v>
      </c>
      <c r="AI363" s="11" t="e">
        <f>#REF!</f>
        <v>#REF!</v>
      </c>
      <c r="AJ363" s="11"/>
      <c r="AK363" s="11" t="e">
        <f t="shared" si="76"/>
        <v>#REF!</v>
      </c>
      <c r="AL363" s="27" t="e">
        <f t="shared" si="83"/>
        <v>#REF!</v>
      </c>
    </row>
    <row r="364" spans="1:41" x14ac:dyDescent="0.2">
      <c r="A364" s="5" t="s">
        <v>640</v>
      </c>
      <c r="B364" s="5" t="s">
        <v>641</v>
      </c>
      <c r="C364" s="11">
        <f>COCC!E341</f>
        <v>0</v>
      </c>
      <c r="D364" s="11">
        <f>PHM!E341</f>
        <v>0</v>
      </c>
      <c r="E364" s="11"/>
      <c r="F364" s="11" t="e">
        <f>#REF!</f>
        <v>#REF!</v>
      </c>
      <c r="G364" s="11" t="e">
        <f>#REF!</f>
        <v>#REF!</v>
      </c>
      <c r="H364" s="11" t="e">
        <f>#REF!</f>
        <v>#REF!</v>
      </c>
      <c r="I364" s="11" t="e">
        <f>#REF!</f>
        <v>#REF!</v>
      </c>
      <c r="J364" s="11" t="e">
        <f>#REF!</f>
        <v>#REF!</v>
      </c>
      <c r="K364" s="11" t="e">
        <f>#REF!</f>
        <v>#REF!</v>
      </c>
      <c r="L364" s="11" t="e">
        <f>#REF!</f>
        <v>#REF!</v>
      </c>
      <c r="M364" s="11"/>
      <c r="N364" s="11" t="e">
        <f t="shared" si="81"/>
        <v>#REF!</v>
      </c>
      <c r="O364" s="11" t="e">
        <f>#REF!</f>
        <v>#REF!</v>
      </c>
      <c r="P364" s="11" t="e">
        <f>#REF!</f>
        <v>#REF!</v>
      </c>
      <c r="Q364" s="11" t="e">
        <f>#REF!</f>
        <v>#REF!</v>
      </c>
      <c r="R364" s="11" t="e">
        <f>#REF!</f>
        <v>#REF!</v>
      </c>
      <c r="S364" s="11" t="e">
        <f t="shared" si="78"/>
        <v>#REF!</v>
      </c>
      <c r="T364" s="11"/>
      <c r="U364" s="11" t="e">
        <f>#REF!</f>
        <v>#REF!</v>
      </c>
      <c r="V364" s="11" t="e">
        <f>#REF!</f>
        <v>#REF!</v>
      </c>
      <c r="W364" s="11"/>
      <c r="X364" s="11" t="e">
        <f>#REF!</f>
        <v>#REF!</v>
      </c>
      <c r="Y364" s="11">
        <v>0</v>
      </c>
      <c r="Z364" s="11" t="e">
        <f t="shared" si="75"/>
        <v>#REF!</v>
      </c>
      <c r="AA364" s="11"/>
      <c r="AB364" s="11" t="e">
        <f>#REF!</f>
        <v>#REF!</v>
      </c>
      <c r="AC364" s="11" t="e">
        <f>#REF!</f>
        <v>#REF!</v>
      </c>
      <c r="AD364" s="11" t="e">
        <f>#REF!</f>
        <v>#REF!</v>
      </c>
      <c r="AE364" s="11" t="e">
        <f>#REF!</f>
        <v>#REF!</v>
      </c>
      <c r="AF364" s="11" t="e">
        <f t="shared" si="82"/>
        <v>#REF!</v>
      </c>
      <c r="AG364" s="11"/>
      <c r="AH364" s="11" t="e">
        <f>#REF!</f>
        <v>#REF!</v>
      </c>
      <c r="AI364" s="11" t="e">
        <f>#REF!</f>
        <v>#REF!</v>
      </c>
      <c r="AJ364" s="11"/>
      <c r="AK364" s="11" t="e">
        <f t="shared" si="76"/>
        <v>#REF!</v>
      </c>
      <c r="AL364" s="27" t="e">
        <f t="shared" si="83"/>
        <v>#REF!</v>
      </c>
    </row>
    <row r="365" spans="1:41" hidden="1" x14ac:dyDescent="0.2">
      <c r="A365" s="5" t="s">
        <v>642</v>
      </c>
      <c r="B365" s="5" t="s">
        <v>643</v>
      </c>
      <c r="C365" s="11">
        <f>COCC!E342</f>
        <v>0</v>
      </c>
      <c r="D365" s="11">
        <f>PHM!E342</f>
        <v>0</v>
      </c>
      <c r="E365" s="11"/>
      <c r="F365" s="11" t="e">
        <f>#REF!</f>
        <v>#REF!</v>
      </c>
      <c r="G365" s="11" t="e">
        <f>#REF!</f>
        <v>#REF!</v>
      </c>
      <c r="H365" s="11" t="e">
        <f>#REF!</f>
        <v>#REF!</v>
      </c>
      <c r="I365" s="11" t="e">
        <f>#REF!</f>
        <v>#REF!</v>
      </c>
      <c r="J365" s="11" t="e">
        <f>#REF!</f>
        <v>#REF!</v>
      </c>
      <c r="K365" s="11" t="e">
        <f>#REF!</f>
        <v>#REF!</v>
      </c>
      <c r="L365" s="11" t="e">
        <f>#REF!</f>
        <v>#REF!</v>
      </c>
      <c r="M365" s="11"/>
      <c r="N365" s="11" t="e">
        <f t="shared" si="81"/>
        <v>#REF!</v>
      </c>
      <c r="O365" s="11" t="e">
        <f>#REF!</f>
        <v>#REF!</v>
      </c>
      <c r="P365" s="11" t="e">
        <f>#REF!</f>
        <v>#REF!</v>
      </c>
      <c r="Q365" s="11" t="e">
        <f>#REF!</f>
        <v>#REF!</v>
      </c>
      <c r="R365" s="11" t="e">
        <f>#REF!</f>
        <v>#REF!</v>
      </c>
      <c r="S365" s="11" t="e">
        <f t="shared" si="78"/>
        <v>#REF!</v>
      </c>
      <c r="T365" s="11"/>
      <c r="U365" s="11" t="e">
        <f>#REF!</f>
        <v>#REF!</v>
      </c>
      <c r="V365" s="11" t="e">
        <f>#REF!</f>
        <v>#REF!</v>
      </c>
      <c r="W365" s="11"/>
      <c r="X365" s="11" t="e">
        <f>#REF!</f>
        <v>#REF!</v>
      </c>
      <c r="Y365" s="11">
        <v>0</v>
      </c>
      <c r="Z365" s="11" t="e">
        <f t="shared" si="75"/>
        <v>#REF!</v>
      </c>
      <c r="AA365" s="11"/>
      <c r="AB365" s="11" t="e">
        <f>#REF!</f>
        <v>#REF!</v>
      </c>
      <c r="AC365" s="11" t="e">
        <f>#REF!</f>
        <v>#REF!</v>
      </c>
      <c r="AD365" s="11" t="e">
        <f>#REF!</f>
        <v>#REF!</v>
      </c>
      <c r="AE365" s="11" t="e">
        <f>#REF!</f>
        <v>#REF!</v>
      </c>
      <c r="AF365" s="11" t="e">
        <f t="shared" si="77"/>
        <v>#REF!</v>
      </c>
      <c r="AG365" s="11"/>
      <c r="AH365" s="11" t="e">
        <f>#REF!</f>
        <v>#REF!</v>
      </c>
      <c r="AI365" s="11" t="e">
        <f>#REF!</f>
        <v>#REF!</v>
      </c>
      <c r="AJ365" s="11"/>
      <c r="AK365" s="11" t="e">
        <f t="shared" si="76"/>
        <v>#REF!</v>
      </c>
      <c r="AL365" s="27" t="e">
        <f t="shared" si="83"/>
        <v>#REF!</v>
      </c>
    </row>
    <row r="366" spans="1:41" x14ac:dyDescent="0.2">
      <c r="A366" s="5" t="s">
        <v>644</v>
      </c>
      <c r="B366" s="5" t="s">
        <v>645</v>
      </c>
      <c r="C366" s="31">
        <f>COCC!E343</f>
        <v>0</v>
      </c>
      <c r="D366" s="31">
        <f>PHM!E343</f>
        <v>0</v>
      </c>
      <c r="E366" s="31"/>
      <c r="F366" s="31" t="e">
        <f>#REF!</f>
        <v>#REF!</v>
      </c>
      <c r="G366" s="31" t="e">
        <f>#REF!</f>
        <v>#REF!</v>
      </c>
      <c r="H366" s="31" t="e">
        <f>#REF!</f>
        <v>#REF!</v>
      </c>
      <c r="I366" s="31" t="e">
        <f>#REF!</f>
        <v>#REF!</v>
      </c>
      <c r="J366" s="31" t="e">
        <f>#REF!</f>
        <v>#REF!</v>
      </c>
      <c r="K366" s="31" t="e">
        <f>#REF!</f>
        <v>#REF!</v>
      </c>
      <c r="L366" s="31" t="e">
        <f>#REF!</f>
        <v>#REF!</v>
      </c>
      <c r="M366" s="31"/>
      <c r="N366" s="31" t="e">
        <f t="shared" si="81"/>
        <v>#REF!</v>
      </c>
      <c r="O366" s="31" t="e">
        <f>#REF!</f>
        <v>#REF!</v>
      </c>
      <c r="P366" s="31" t="e">
        <f>#REF!</f>
        <v>#REF!</v>
      </c>
      <c r="Q366" s="31" t="e">
        <f>#REF!</f>
        <v>#REF!</v>
      </c>
      <c r="R366" s="31" t="e">
        <f>#REF!</f>
        <v>#REF!</v>
      </c>
      <c r="S366" s="31" t="e">
        <f t="shared" si="78"/>
        <v>#REF!</v>
      </c>
      <c r="T366" s="11"/>
      <c r="U366" s="31" t="e">
        <f>#REF!</f>
        <v>#REF!</v>
      </c>
      <c r="V366" s="31" t="e">
        <f>#REF!</f>
        <v>#REF!</v>
      </c>
      <c r="W366" s="31">
        <v>7789.24</v>
      </c>
      <c r="X366" s="31" t="e">
        <f>#REF!</f>
        <v>#REF!</v>
      </c>
      <c r="Y366" s="31">
        <v>0</v>
      </c>
      <c r="Z366" s="31" t="e">
        <f>SUM(U366:Y366)</f>
        <v>#REF!</v>
      </c>
      <c r="AA366" s="31"/>
      <c r="AB366" s="31" t="e">
        <f>#REF!</f>
        <v>#REF!</v>
      </c>
      <c r="AC366" s="31" t="e">
        <f>#REF!</f>
        <v>#REF!</v>
      </c>
      <c r="AD366" s="31" t="e">
        <f>#REF!</f>
        <v>#REF!</v>
      </c>
      <c r="AE366" s="31" t="e">
        <f>#REF!</f>
        <v>#REF!</v>
      </c>
      <c r="AF366" s="31" t="e">
        <f>SUM(AB366:AE366)</f>
        <v>#REF!</v>
      </c>
      <c r="AG366" s="31"/>
      <c r="AH366" s="31" t="e">
        <f>#REF!</f>
        <v>#REF!</v>
      </c>
      <c r="AI366" s="31" t="e">
        <f>#REF!</f>
        <v>#REF!</v>
      </c>
      <c r="AJ366" s="31">
        <f>46620+5280</f>
        <v>51900</v>
      </c>
      <c r="AK366" s="31" t="e">
        <f t="shared" si="76"/>
        <v>#REF!</v>
      </c>
      <c r="AL366" s="35" t="e">
        <f t="shared" si="72"/>
        <v>#REF!</v>
      </c>
      <c r="AM366" s="27" t="e">
        <f>SUM(AL357:AL366)</f>
        <v>#REF!</v>
      </c>
    </row>
    <row r="367" spans="1:41" hidden="1" x14ac:dyDescent="0.2">
      <c r="A367" s="5" t="s">
        <v>646</v>
      </c>
      <c r="B367" s="5" t="s">
        <v>647</v>
      </c>
      <c r="C367" s="31">
        <f>COCC!E344</f>
        <v>0</v>
      </c>
      <c r="D367" s="31">
        <f>PHM!E344</f>
        <v>0</v>
      </c>
      <c r="E367" s="31"/>
      <c r="F367" s="31" t="e">
        <f>#REF!</f>
        <v>#REF!</v>
      </c>
      <c r="G367" s="31" t="e">
        <f>#REF!</f>
        <v>#REF!</v>
      </c>
      <c r="H367" s="31" t="e">
        <f>#REF!</f>
        <v>#REF!</v>
      </c>
      <c r="I367" s="31" t="e">
        <f>#REF!</f>
        <v>#REF!</v>
      </c>
      <c r="J367" s="31" t="e">
        <f>#REF!</f>
        <v>#REF!</v>
      </c>
      <c r="K367" s="31" t="e">
        <f>#REF!</f>
        <v>#REF!</v>
      </c>
      <c r="L367" s="31" t="e">
        <f>#REF!</f>
        <v>#REF!</v>
      </c>
      <c r="M367" s="31"/>
      <c r="N367" s="31"/>
      <c r="O367" s="31" t="e">
        <f>#REF!</f>
        <v>#REF!</v>
      </c>
      <c r="P367" s="31" t="e">
        <f>#REF!</f>
        <v>#REF!</v>
      </c>
      <c r="Q367" s="31" t="e">
        <f>#REF!</f>
        <v>#REF!</v>
      </c>
      <c r="R367" s="31" t="e">
        <f>#REF!</f>
        <v>#REF!</v>
      </c>
      <c r="S367" s="11" t="e">
        <f t="shared" si="78"/>
        <v>#REF!</v>
      </c>
      <c r="T367" s="11"/>
      <c r="U367" s="31" t="e">
        <f>#REF!</f>
        <v>#REF!</v>
      </c>
      <c r="V367" s="31" t="e">
        <f>#REF!</f>
        <v>#REF!</v>
      </c>
      <c r="W367" s="31"/>
      <c r="X367" s="31" t="e">
        <f>#REF!</f>
        <v>#REF!</v>
      </c>
      <c r="Y367" s="31"/>
      <c r="Z367" s="11" t="e">
        <f t="shared" si="75"/>
        <v>#REF!</v>
      </c>
      <c r="AA367" s="31"/>
      <c r="AB367" s="31" t="e">
        <f>#REF!</f>
        <v>#REF!</v>
      </c>
      <c r="AC367" s="31" t="e">
        <f>#REF!</f>
        <v>#REF!</v>
      </c>
      <c r="AD367" s="31" t="e">
        <f>#REF!</f>
        <v>#REF!</v>
      </c>
      <c r="AE367" s="31" t="e">
        <f>#REF!</f>
        <v>#REF!</v>
      </c>
      <c r="AF367" s="11" t="e">
        <f t="shared" si="77"/>
        <v>#REF!</v>
      </c>
      <c r="AG367" s="31"/>
      <c r="AH367" s="31" t="e">
        <f>#REF!</f>
        <v>#REF!</v>
      </c>
      <c r="AI367" s="31" t="e">
        <f>#REF!</f>
        <v>#REF!</v>
      </c>
      <c r="AJ367" s="31"/>
      <c r="AK367" s="11" t="e">
        <f t="shared" si="76"/>
        <v>#REF!</v>
      </c>
      <c r="AL367" s="27" t="e">
        <f t="shared" si="72"/>
        <v>#REF!</v>
      </c>
    </row>
    <row r="368" spans="1:41" s="16" customFormat="1" x14ac:dyDescent="0.2">
      <c r="A368" s="4" t="s">
        <v>648</v>
      </c>
      <c r="B368" s="4" t="s">
        <v>649</v>
      </c>
      <c r="C368" s="32">
        <f>COCC!E345</f>
        <v>0</v>
      </c>
      <c r="D368" s="32">
        <f>PHM!E345</f>
        <v>0</v>
      </c>
      <c r="E368" s="32"/>
      <c r="F368" s="32" t="e">
        <f>#REF!</f>
        <v>#REF!</v>
      </c>
      <c r="G368" s="32" t="e">
        <f>#REF!</f>
        <v>#REF!</v>
      </c>
      <c r="H368" s="32" t="e">
        <f>#REF!</f>
        <v>#REF!</v>
      </c>
      <c r="I368" s="32" t="e">
        <f>#REF!</f>
        <v>#REF!</v>
      </c>
      <c r="J368" s="32" t="e">
        <f>#REF!</f>
        <v>#REF!</v>
      </c>
      <c r="K368" s="32" t="e">
        <f>#REF!</f>
        <v>#REF!</v>
      </c>
      <c r="L368" s="32" t="e">
        <f>#REF!</f>
        <v>#REF!</v>
      </c>
      <c r="M368" s="32"/>
      <c r="N368" s="32" t="e">
        <f>SUM(N357:N367)</f>
        <v>#REF!</v>
      </c>
      <c r="O368" s="32" t="e">
        <f>SUM(O357:O367)</f>
        <v>#REF!</v>
      </c>
      <c r="P368" s="32" t="e">
        <f>SUM(P357:P367)</f>
        <v>#REF!</v>
      </c>
      <c r="Q368" s="32" t="e">
        <f>SUM(Q357:Q367)</f>
        <v>#REF!</v>
      </c>
      <c r="R368" s="32" t="e">
        <f>SUM(R357:R367)</f>
        <v>#REF!</v>
      </c>
      <c r="S368" s="31" t="e">
        <f t="shared" si="78"/>
        <v>#REF!</v>
      </c>
      <c r="T368" s="11"/>
      <c r="U368" s="32" t="e">
        <f>SUM(U357:U367)</f>
        <v>#REF!</v>
      </c>
      <c r="V368" s="32" t="e">
        <f>SUM(V357:V367)</f>
        <v>#REF!</v>
      </c>
      <c r="W368" s="32">
        <f>SUM(W357:W366)</f>
        <v>10500.18</v>
      </c>
      <c r="X368" s="32" t="e">
        <f>SUM(X357:X367)</f>
        <v>#REF!</v>
      </c>
      <c r="Y368" s="32">
        <f ca="1">SUM(Y357:Y368)</f>
        <v>0</v>
      </c>
      <c r="Z368" s="31" t="e">
        <f>Z357+Z358+Z359+Z360+Z361+Z362+Z363+Z364+Z366</f>
        <v>#REF!</v>
      </c>
      <c r="AA368" s="32"/>
      <c r="AB368" s="32" t="e">
        <f>SUM(AB357:AB367)</f>
        <v>#REF!</v>
      </c>
      <c r="AC368" s="32" t="e">
        <f t="shared" ref="AC368:AJ368" si="84">SUM(AC357:AC367)</f>
        <v>#REF!</v>
      </c>
      <c r="AD368" s="32" t="e">
        <f t="shared" si="84"/>
        <v>#REF!</v>
      </c>
      <c r="AE368" s="32" t="e">
        <f t="shared" si="84"/>
        <v>#REF!</v>
      </c>
      <c r="AF368" s="31" t="e">
        <f>SUM(AB368:AE368)</f>
        <v>#REF!</v>
      </c>
      <c r="AG368" s="32"/>
      <c r="AH368" s="32" t="e">
        <f t="shared" si="84"/>
        <v>#REF!</v>
      </c>
      <c r="AI368" s="32" t="e">
        <f t="shared" si="84"/>
        <v>#REF!</v>
      </c>
      <c r="AJ368" s="32">
        <f t="shared" si="84"/>
        <v>138970</v>
      </c>
      <c r="AK368" s="31" t="e">
        <f t="shared" si="76"/>
        <v>#REF!</v>
      </c>
      <c r="AL368" s="35" t="e">
        <f t="shared" si="72"/>
        <v>#REF!</v>
      </c>
      <c r="AM368" s="30" t="e">
        <f>AL368-AM366</f>
        <v>#REF!</v>
      </c>
      <c r="AN368" s="30" t="e">
        <f>SUM(AL357:AL366)</f>
        <v>#REF!</v>
      </c>
    </row>
    <row r="369" spans="1:40" s="16" customFormat="1" hidden="1" x14ac:dyDescent="0.2">
      <c r="A369" s="4"/>
      <c r="B369" s="4" t="s">
        <v>734</v>
      </c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32" t="e">
        <f>N353-N368</f>
        <v>#REF!</v>
      </c>
      <c r="O369" s="32" t="e">
        <f>O353-O368</f>
        <v>#REF!</v>
      </c>
      <c r="P369" s="32" t="e">
        <f>P353-P368</f>
        <v>#REF!</v>
      </c>
      <c r="Q369" s="32" t="e">
        <f>Q353-Q368</f>
        <v>#REF!</v>
      </c>
      <c r="R369" s="32" t="e">
        <f>R353-R368</f>
        <v>#REF!</v>
      </c>
      <c r="S369" s="33" t="e">
        <f t="shared" si="78"/>
        <v>#REF!</v>
      </c>
      <c r="T369" s="11"/>
      <c r="U369" s="32" t="e">
        <f>U353-U368</f>
        <v>#REF!</v>
      </c>
      <c r="V369" s="32" t="e">
        <f>V353-V368</f>
        <v>#REF!</v>
      </c>
      <c r="W369" s="32">
        <f>W353-W368</f>
        <v>-17137.18</v>
      </c>
      <c r="X369" s="32" t="e">
        <f>X353-X368</f>
        <v>#REF!</v>
      </c>
      <c r="Y369" s="32">
        <v>0</v>
      </c>
      <c r="Z369" s="31" t="e">
        <f>SUM(U369:Y369)</f>
        <v>#REF!</v>
      </c>
      <c r="AA369" s="32"/>
      <c r="AB369" s="32" t="e">
        <f>AB353-AB368</f>
        <v>#REF!</v>
      </c>
      <c r="AC369" s="32" t="e">
        <f t="shared" ref="AC369:AJ369" si="85">AC353-AC368</f>
        <v>#REF!</v>
      </c>
      <c r="AD369" s="32" t="e">
        <f t="shared" si="85"/>
        <v>#REF!</v>
      </c>
      <c r="AE369" s="32" t="e">
        <f t="shared" si="85"/>
        <v>#REF!</v>
      </c>
      <c r="AF369" s="33" t="e">
        <f t="shared" si="77"/>
        <v>#REF!</v>
      </c>
      <c r="AG369" s="32"/>
      <c r="AH369" s="32" t="e">
        <f t="shared" si="85"/>
        <v>#REF!</v>
      </c>
      <c r="AI369" s="32" t="e">
        <f t="shared" si="85"/>
        <v>#REF!</v>
      </c>
      <c r="AJ369" s="32">
        <f t="shared" si="85"/>
        <v>-71038.399999999907</v>
      </c>
      <c r="AK369" s="33" t="e">
        <f t="shared" si="76"/>
        <v>#REF!</v>
      </c>
      <c r="AL369" s="36" t="e">
        <f t="shared" si="72"/>
        <v>#REF!</v>
      </c>
      <c r="AM369" s="30"/>
      <c r="AN369" s="30" t="e">
        <f>AL353-AL368</f>
        <v>#REF!</v>
      </c>
    </row>
    <row r="370" spans="1:40" s="60" customFormat="1" hidden="1" x14ac:dyDescent="0.2">
      <c r="A370" s="57"/>
      <c r="B370" s="57"/>
      <c r="C370" s="58"/>
      <c r="D370" s="58"/>
      <c r="E370" s="58"/>
      <c r="F370" s="58"/>
      <c r="G370" s="58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3" t="s">
        <v>724</v>
      </c>
      <c r="T370" s="53"/>
      <c r="U370" s="58"/>
      <c r="V370" s="58"/>
      <c r="W370" s="58"/>
      <c r="X370" s="58"/>
      <c r="Y370" s="58"/>
      <c r="Z370" s="53" t="e">
        <f>SUM(Z357:Z366)</f>
        <v>#REF!</v>
      </c>
      <c r="AA370" s="58"/>
      <c r="AB370" s="58"/>
      <c r="AC370" s="58"/>
      <c r="AD370" s="58"/>
      <c r="AE370" s="58"/>
      <c r="AF370" s="53" t="e">
        <f>SUM(AF357:AF366)</f>
        <v>#REF!</v>
      </c>
      <c r="AG370" s="58"/>
      <c r="AH370" s="58"/>
      <c r="AI370" s="58"/>
      <c r="AJ370" s="58"/>
      <c r="AK370" s="53" t="e">
        <f>SUM(AK357:AK366)</f>
        <v>#REF!</v>
      </c>
      <c r="AL370" s="62" t="s">
        <v>724</v>
      </c>
      <c r="AM370" s="59"/>
      <c r="AN370" s="59"/>
    </row>
    <row r="371" spans="1:40" s="56" customFormat="1" hidden="1" x14ac:dyDescent="0.2">
      <c r="A371" s="55"/>
      <c r="B371" s="55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53" t="s">
        <v>724</v>
      </c>
      <c r="T371" s="53"/>
      <c r="U371" s="47"/>
      <c r="V371" s="47"/>
      <c r="W371" s="47"/>
      <c r="X371" s="47"/>
      <c r="Y371" s="47"/>
      <c r="Z371" s="53" t="e">
        <f>Z353-Z368</f>
        <v>#REF!</v>
      </c>
      <c r="AA371" s="47"/>
      <c r="AB371" s="47"/>
      <c r="AC371" s="47"/>
      <c r="AD371" s="47"/>
      <c r="AE371" s="47"/>
      <c r="AF371" s="53" t="e">
        <f>AF353-AF368</f>
        <v>#REF!</v>
      </c>
      <c r="AG371" s="47"/>
      <c r="AH371" s="47"/>
      <c r="AI371" s="47"/>
      <c r="AJ371" s="47"/>
      <c r="AK371" s="53" t="e">
        <f>AK353-AK368</f>
        <v>#REF!</v>
      </c>
      <c r="AL371" s="62" t="s">
        <v>724</v>
      </c>
    </row>
    <row r="372" spans="1:40" x14ac:dyDescent="0.2">
      <c r="A372" s="6"/>
      <c r="B372" s="6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1"/>
      <c r="T372" s="11"/>
      <c r="U372" s="10"/>
      <c r="V372" s="10"/>
      <c r="W372" s="10"/>
      <c r="X372" s="10"/>
      <c r="Y372" s="10"/>
      <c r="Z372" s="11"/>
      <c r="AA372" s="10"/>
      <c r="AB372" s="10"/>
      <c r="AC372" s="10"/>
      <c r="AD372" s="10"/>
      <c r="AE372" s="10"/>
      <c r="AF372" s="11"/>
      <c r="AG372" s="10"/>
      <c r="AH372" s="10"/>
      <c r="AI372" s="10"/>
      <c r="AJ372" s="10"/>
      <c r="AK372" s="11"/>
      <c r="AL372" s="27">
        <f t="shared" si="72"/>
        <v>0</v>
      </c>
    </row>
    <row r="373" spans="1:40" s="16" customFormat="1" ht="12.95" customHeight="1" x14ac:dyDescent="0.2">
      <c r="A373" s="4" t="s">
        <v>650</v>
      </c>
      <c r="B373" s="4" t="s">
        <v>651</v>
      </c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1"/>
      <c r="T373" s="11"/>
      <c r="U373" s="17"/>
      <c r="V373" s="17"/>
      <c r="W373" s="17"/>
      <c r="X373" s="17"/>
      <c r="Y373" s="17"/>
      <c r="Z373" s="11"/>
      <c r="AA373" s="17"/>
      <c r="AB373" s="17"/>
      <c r="AC373" s="17"/>
      <c r="AD373" s="17"/>
      <c r="AE373" s="17"/>
      <c r="AF373" s="11"/>
      <c r="AG373" s="17"/>
      <c r="AH373" s="17"/>
      <c r="AI373" s="17"/>
      <c r="AJ373" s="17"/>
      <c r="AK373" s="11"/>
      <c r="AL373" s="27"/>
    </row>
    <row r="374" spans="1:40" ht="12.95" hidden="1" customHeight="1" x14ac:dyDescent="0.2">
      <c r="A374" s="5" t="s">
        <v>652</v>
      </c>
      <c r="B374" s="5" t="s">
        <v>653</v>
      </c>
      <c r="C374" s="11">
        <f>COCC!E348</f>
        <v>0</v>
      </c>
      <c r="D374" s="11">
        <f>PHM!E348</f>
        <v>0</v>
      </c>
      <c r="E374" s="11"/>
      <c r="F374" s="11" t="e">
        <f>#REF!</f>
        <v>#REF!</v>
      </c>
      <c r="G374" s="11" t="e">
        <f>#REF!</f>
        <v>#REF!</v>
      </c>
      <c r="H374" s="11" t="e">
        <f>#REF!</f>
        <v>#REF!</v>
      </c>
      <c r="I374" s="11" t="e">
        <f>#REF!</f>
        <v>#REF!</v>
      </c>
      <c r="J374" s="11" t="e">
        <f>#REF!</f>
        <v>#REF!</v>
      </c>
      <c r="K374" s="11" t="e">
        <f>#REF!</f>
        <v>#REF!</v>
      </c>
      <c r="L374" s="11" t="e">
        <f>#REF!</f>
        <v>#REF!</v>
      </c>
      <c r="M374" s="11"/>
      <c r="N374" s="11"/>
      <c r="O374" s="11" t="e">
        <f>#REF!</f>
        <v>#REF!</v>
      </c>
      <c r="P374" s="11" t="e">
        <f>#REF!</f>
        <v>#REF!</v>
      </c>
      <c r="Q374" s="11" t="e">
        <f>#REF!</f>
        <v>#REF!</v>
      </c>
      <c r="R374" s="11" t="e">
        <f>#REF!</f>
        <v>#REF!</v>
      </c>
      <c r="S374" s="11" t="e">
        <f t="shared" si="78"/>
        <v>#REF!</v>
      </c>
      <c r="T374" s="11"/>
      <c r="U374" s="11" t="e">
        <f>#REF!</f>
        <v>#REF!</v>
      </c>
      <c r="V374" s="11" t="e">
        <f>#REF!</f>
        <v>#REF!</v>
      </c>
      <c r="W374" s="11"/>
      <c r="X374" s="11" t="e">
        <f>#REF!</f>
        <v>#REF!</v>
      </c>
      <c r="Y374" s="11"/>
      <c r="Z374" s="11" t="e">
        <f t="shared" si="75"/>
        <v>#REF!</v>
      </c>
      <c r="AA374" s="11"/>
      <c r="AB374" s="11" t="e">
        <f>#REF!</f>
        <v>#REF!</v>
      </c>
      <c r="AC374" s="11" t="e">
        <f>#REF!</f>
        <v>#REF!</v>
      </c>
      <c r="AD374" s="11" t="e">
        <f>#REF!</f>
        <v>#REF!</v>
      </c>
      <c r="AE374" s="11" t="e">
        <f>#REF!</f>
        <v>#REF!</v>
      </c>
      <c r="AF374" s="11" t="e">
        <f t="shared" si="77"/>
        <v>#REF!</v>
      </c>
      <c r="AG374" s="11"/>
      <c r="AH374" s="11" t="e">
        <f>#REF!</f>
        <v>#REF!</v>
      </c>
      <c r="AI374" s="11" t="e">
        <f>#REF!</f>
        <v>#REF!</v>
      </c>
      <c r="AJ374" s="11"/>
      <c r="AK374" s="11" t="e">
        <f t="shared" si="76"/>
        <v>#REF!</v>
      </c>
      <c r="AL374" s="27" t="e">
        <f t="shared" si="72"/>
        <v>#REF!</v>
      </c>
    </row>
    <row r="375" spans="1:40" ht="12.95" hidden="1" customHeight="1" x14ac:dyDescent="0.2">
      <c r="A375" s="5" t="s">
        <v>654</v>
      </c>
      <c r="B375" s="5" t="s">
        <v>655</v>
      </c>
      <c r="C375" s="11">
        <f>COCC!E349</f>
        <v>0</v>
      </c>
      <c r="D375" s="11">
        <f>PHM!E349</f>
        <v>0</v>
      </c>
      <c r="E375" s="11"/>
      <c r="F375" s="11" t="e">
        <f>#REF!</f>
        <v>#REF!</v>
      </c>
      <c r="G375" s="11" t="e">
        <f>#REF!</f>
        <v>#REF!</v>
      </c>
      <c r="H375" s="11" t="e">
        <f>#REF!</f>
        <v>#REF!</v>
      </c>
      <c r="I375" s="11" t="e">
        <f>#REF!</f>
        <v>#REF!</v>
      </c>
      <c r="J375" s="11" t="e">
        <f>#REF!</f>
        <v>#REF!</v>
      </c>
      <c r="K375" s="11" t="e">
        <f>#REF!</f>
        <v>#REF!</v>
      </c>
      <c r="L375" s="11" t="e">
        <f>#REF!</f>
        <v>#REF!</v>
      </c>
      <c r="M375" s="11"/>
      <c r="N375" s="11"/>
      <c r="O375" s="11" t="e">
        <f>#REF!</f>
        <v>#REF!</v>
      </c>
      <c r="P375" s="11" t="e">
        <f>#REF!</f>
        <v>#REF!</v>
      </c>
      <c r="Q375" s="11" t="e">
        <f>#REF!</f>
        <v>#REF!</v>
      </c>
      <c r="R375" s="11" t="e">
        <f>#REF!</f>
        <v>#REF!</v>
      </c>
      <c r="S375" s="11" t="e">
        <f t="shared" si="78"/>
        <v>#REF!</v>
      </c>
      <c r="T375" s="11"/>
      <c r="U375" s="11" t="e">
        <f>#REF!</f>
        <v>#REF!</v>
      </c>
      <c r="V375" s="11" t="e">
        <f>#REF!</f>
        <v>#REF!</v>
      </c>
      <c r="W375" s="11"/>
      <c r="X375" s="11" t="e">
        <f>#REF!</f>
        <v>#REF!</v>
      </c>
      <c r="Y375" s="11"/>
      <c r="Z375" s="11" t="e">
        <f t="shared" si="75"/>
        <v>#REF!</v>
      </c>
      <c r="AA375" s="11"/>
      <c r="AB375" s="11" t="e">
        <f>#REF!</f>
        <v>#REF!</v>
      </c>
      <c r="AC375" s="11" t="e">
        <f>#REF!</f>
        <v>#REF!</v>
      </c>
      <c r="AD375" s="11" t="e">
        <f>#REF!</f>
        <v>#REF!</v>
      </c>
      <c r="AE375" s="11" t="e">
        <f>#REF!</f>
        <v>#REF!</v>
      </c>
      <c r="AF375" s="11" t="e">
        <f t="shared" si="77"/>
        <v>#REF!</v>
      </c>
      <c r="AG375" s="11"/>
      <c r="AH375" s="11" t="e">
        <f>#REF!</f>
        <v>#REF!</v>
      </c>
      <c r="AI375" s="11" t="e">
        <f>#REF!</f>
        <v>#REF!</v>
      </c>
      <c r="AJ375" s="11"/>
      <c r="AK375" s="11" t="e">
        <f t="shared" si="76"/>
        <v>#REF!</v>
      </c>
      <c r="AL375" s="27" t="e">
        <f t="shared" si="72"/>
        <v>#REF!</v>
      </c>
    </row>
    <row r="376" spans="1:40" ht="12.95" hidden="1" customHeight="1" x14ac:dyDescent="0.2">
      <c r="A376" s="5" t="s">
        <v>656</v>
      </c>
      <c r="B376" s="5" t="s">
        <v>657</v>
      </c>
      <c r="C376" s="11">
        <f>COCC!E350</f>
        <v>0</v>
      </c>
      <c r="D376" s="11">
        <f>PHM!E350</f>
        <v>0</v>
      </c>
      <c r="E376" s="11"/>
      <c r="F376" s="11" t="e">
        <f>#REF!</f>
        <v>#REF!</v>
      </c>
      <c r="G376" s="11" t="e">
        <f>#REF!</f>
        <v>#REF!</v>
      </c>
      <c r="H376" s="11" t="e">
        <f>#REF!</f>
        <v>#REF!</v>
      </c>
      <c r="I376" s="11" t="e">
        <f>#REF!</f>
        <v>#REF!</v>
      </c>
      <c r="J376" s="11" t="e">
        <f>#REF!</f>
        <v>#REF!</v>
      </c>
      <c r="K376" s="11" t="e">
        <f>#REF!</f>
        <v>#REF!</v>
      </c>
      <c r="L376" s="11" t="e">
        <f>#REF!</f>
        <v>#REF!</v>
      </c>
      <c r="M376" s="11"/>
      <c r="N376" s="11"/>
      <c r="O376" s="11" t="e">
        <f>#REF!</f>
        <v>#REF!</v>
      </c>
      <c r="P376" s="11" t="e">
        <f>#REF!</f>
        <v>#REF!</v>
      </c>
      <c r="Q376" s="11" t="e">
        <f>#REF!</f>
        <v>#REF!</v>
      </c>
      <c r="R376" s="11" t="e">
        <f>#REF!</f>
        <v>#REF!</v>
      </c>
      <c r="S376" s="11" t="e">
        <f t="shared" si="78"/>
        <v>#REF!</v>
      </c>
      <c r="T376" s="11"/>
      <c r="U376" s="11" t="e">
        <f>#REF!</f>
        <v>#REF!</v>
      </c>
      <c r="V376" s="11" t="e">
        <f>#REF!</f>
        <v>#REF!</v>
      </c>
      <c r="W376" s="11"/>
      <c r="X376" s="11" t="e">
        <f>#REF!</f>
        <v>#REF!</v>
      </c>
      <c r="Y376" s="11"/>
      <c r="Z376" s="11" t="e">
        <f t="shared" si="75"/>
        <v>#REF!</v>
      </c>
      <c r="AA376" s="11"/>
      <c r="AB376" s="11" t="e">
        <f>#REF!</f>
        <v>#REF!</v>
      </c>
      <c r="AC376" s="11" t="e">
        <f>#REF!</f>
        <v>#REF!</v>
      </c>
      <c r="AD376" s="11" t="e">
        <f>#REF!</f>
        <v>#REF!</v>
      </c>
      <c r="AE376" s="11" t="e">
        <f>#REF!</f>
        <v>#REF!</v>
      </c>
      <c r="AF376" s="11" t="e">
        <f t="shared" si="77"/>
        <v>#REF!</v>
      </c>
      <c r="AG376" s="11"/>
      <c r="AH376" s="11" t="e">
        <f>#REF!</f>
        <v>#REF!</v>
      </c>
      <c r="AI376" s="11" t="e">
        <f>#REF!</f>
        <v>#REF!</v>
      </c>
      <c r="AJ376" s="11"/>
      <c r="AK376" s="11" t="e">
        <f t="shared" si="76"/>
        <v>#REF!</v>
      </c>
      <c r="AL376" s="27" t="e">
        <f t="shared" si="72"/>
        <v>#REF!</v>
      </c>
    </row>
    <row r="377" spans="1:40" ht="12.95" hidden="1" customHeight="1" x14ac:dyDescent="0.2">
      <c r="A377" s="5" t="s">
        <v>658</v>
      </c>
      <c r="B377" s="5" t="s">
        <v>659</v>
      </c>
      <c r="C377" s="11">
        <f>COCC!E351</f>
        <v>0</v>
      </c>
      <c r="D377" s="11">
        <f>PHM!E351</f>
        <v>0</v>
      </c>
      <c r="E377" s="11"/>
      <c r="F377" s="11" t="e">
        <f>#REF!</f>
        <v>#REF!</v>
      </c>
      <c r="G377" s="11" t="e">
        <f>#REF!</f>
        <v>#REF!</v>
      </c>
      <c r="H377" s="11" t="e">
        <f>#REF!</f>
        <v>#REF!</v>
      </c>
      <c r="I377" s="11" t="e">
        <f>#REF!</f>
        <v>#REF!</v>
      </c>
      <c r="J377" s="11" t="e">
        <f>#REF!</f>
        <v>#REF!</v>
      </c>
      <c r="K377" s="11" t="e">
        <f>#REF!</f>
        <v>#REF!</v>
      </c>
      <c r="L377" s="11" t="e">
        <f>#REF!</f>
        <v>#REF!</v>
      </c>
      <c r="M377" s="11"/>
      <c r="N377" s="11"/>
      <c r="O377" s="11" t="e">
        <f>#REF!</f>
        <v>#REF!</v>
      </c>
      <c r="P377" s="11" t="e">
        <f>#REF!</f>
        <v>#REF!</v>
      </c>
      <c r="Q377" s="11" t="e">
        <f>#REF!</f>
        <v>#REF!</v>
      </c>
      <c r="R377" s="11" t="e">
        <f>#REF!</f>
        <v>#REF!</v>
      </c>
      <c r="S377" s="11" t="e">
        <f t="shared" si="78"/>
        <v>#REF!</v>
      </c>
      <c r="T377" s="11"/>
      <c r="U377" s="11" t="e">
        <f>#REF!</f>
        <v>#REF!</v>
      </c>
      <c r="V377" s="11" t="e">
        <f>#REF!</f>
        <v>#REF!</v>
      </c>
      <c r="W377" s="11"/>
      <c r="X377" s="11" t="e">
        <f>#REF!</f>
        <v>#REF!</v>
      </c>
      <c r="Y377" s="11"/>
      <c r="Z377" s="11" t="e">
        <f t="shared" si="75"/>
        <v>#REF!</v>
      </c>
      <c r="AA377" s="11"/>
      <c r="AB377" s="11" t="e">
        <f>#REF!</f>
        <v>#REF!</v>
      </c>
      <c r="AC377" s="11" t="e">
        <f>#REF!</f>
        <v>#REF!</v>
      </c>
      <c r="AD377" s="11" t="e">
        <f>#REF!</f>
        <v>#REF!</v>
      </c>
      <c r="AE377" s="11" t="e">
        <f>#REF!</f>
        <v>#REF!</v>
      </c>
      <c r="AF377" s="11" t="e">
        <f t="shared" si="77"/>
        <v>#REF!</v>
      </c>
      <c r="AG377" s="11"/>
      <c r="AH377" s="11" t="e">
        <f>#REF!</f>
        <v>#REF!</v>
      </c>
      <c r="AI377" s="11" t="e">
        <f>#REF!</f>
        <v>#REF!</v>
      </c>
      <c r="AJ377" s="11"/>
      <c r="AK377" s="11" t="e">
        <f t="shared" si="76"/>
        <v>#REF!</v>
      </c>
      <c r="AL377" s="27" t="e">
        <f t="shared" si="72"/>
        <v>#REF!</v>
      </c>
    </row>
    <row r="378" spans="1:40" ht="12.95" hidden="1" customHeight="1" x14ac:dyDescent="0.2">
      <c r="A378" s="5" t="s">
        <v>660</v>
      </c>
      <c r="B378" s="5" t="s">
        <v>661</v>
      </c>
      <c r="C378" s="11">
        <f>COCC!E352</f>
        <v>0</v>
      </c>
      <c r="D378" s="11">
        <f>PHM!E352</f>
        <v>0</v>
      </c>
      <c r="E378" s="11"/>
      <c r="F378" s="11" t="e">
        <f>#REF!</f>
        <v>#REF!</v>
      </c>
      <c r="G378" s="11" t="e">
        <f>#REF!</f>
        <v>#REF!</v>
      </c>
      <c r="H378" s="11" t="e">
        <f>#REF!</f>
        <v>#REF!</v>
      </c>
      <c r="I378" s="11" t="e">
        <f>#REF!</f>
        <v>#REF!</v>
      </c>
      <c r="J378" s="11" t="e">
        <f>#REF!</f>
        <v>#REF!</v>
      </c>
      <c r="K378" s="11" t="e">
        <f>#REF!</f>
        <v>#REF!</v>
      </c>
      <c r="L378" s="11" t="e">
        <f>#REF!</f>
        <v>#REF!</v>
      </c>
      <c r="M378" s="11"/>
      <c r="N378" s="11"/>
      <c r="O378" s="11" t="e">
        <f>#REF!</f>
        <v>#REF!</v>
      </c>
      <c r="P378" s="11" t="e">
        <f>#REF!</f>
        <v>#REF!</v>
      </c>
      <c r="Q378" s="11" t="e">
        <f>#REF!</f>
        <v>#REF!</v>
      </c>
      <c r="R378" s="11" t="e">
        <f>#REF!</f>
        <v>#REF!</v>
      </c>
      <c r="S378" s="11" t="e">
        <f t="shared" si="78"/>
        <v>#REF!</v>
      </c>
      <c r="T378" s="11"/>
      <c r="U378" s="11" t="e">
        <f>#REF!</f>
        <v>#REF!</v>
      </c>
      <c r="V378" s="11" t="e">
        <f>#REF!</f>
        <v>#REF!</v>
      </c>
      <c r="W378" s="11"/>
      <c r="X378" s="11" t="e">
        <f>#REF!</f>
        <v>#REF!</v>
      </c>
      <c r="Y378" s="11"/>
      <c r="Z378" s="11" t="e">
        <f t="shared" si="75"/>
        <v>#REF!</v>
      </c>
      <c r="AA378" s="11"/>
      <c r="AB378" s="11" t="e">
        <f>#REF!</f>
        <v>#REF!</v>
      </c>
      <c r="AC378" s="11" t="e">
        <f>#REF!</f>
        <v>#REF!</v>
      </c>
      <c r="AD378" s="11" t="e">
        <f>#REF!</f>
        <v>#REF!</v>
      </c>
      <c r="AE378" s="11" t="e">
        <f>#REF!</f>
        <v>#REF!</v>
      </c>
      <c r="AF378" s="11" t="e">
        <f t="shared" si="77"/>
        <v>#REF!</v>
      </c>
      <c r="AG378" s="11"/>
      <c r="AH378" s="11" t="e">
        <f>#REF!</f>
        <v>#REF!</v>
      </c>
      <c r="AI378" s="11" t="e">
        <f>#REF!</f>
        <v>#REF!</v>
      </c>
      <c r="AJ378" s="11"/>
      <c r="AK378" s="11" t="e">
        <f t="shared" si="76"/>
        <v>#REF!</v>
      </c>
      <c r="AL378" s="27" t="e">
        <f t="shared" si="72"/>
        <v>#REF!</v>
      </c>
    </row>
    <row r="379" spans="1:40" ht="12.95" hidden="1" customHeight="1" x14ac:dyDescent="0.2">
      <c r="A379" s="5" t="s">
        <v>662</v>
      </c>
      <c r="B379" s="5" t="s">
        <v>663</v>
      </c>
      <c r="C379" s="11">
        <f>COCC!E353</f>
        <v>0</v>
      </c>
      <c r="D379" s="11">
        <f>PHM!E353</f>
        <v>0</v>
      </c>
      <c r="E379" s="11"/>
      <c r="F379" s="11" t="e">
        <f>#REF!</f>
        <v>#REF!</v>
      </c>
      <c r="G379" s="11" t="e">
        <f>#REF!</f>
        <v>#REF!</v>
      </c>
      <c r="H379" s="11" t="e">
        <f>#REF!</f>
        <v>#REF!</v>
      </c>
      <c r="I379" s="11" t="e">
        <f>#REF!</f>
        <v>#REF!</v>
      </c>
      <c r="J379" s="11" t="e">
        <f>#REF!</f>
        <v>#REF!</v>
      </c>
      <c r="K379" s="11" t="e">
        <f>#REF!</f>
        <v>#REF!</v>
      </c>
      <c r="L379" s="11" t="e">
        <f>#REF!</f>
        <v>#REF!</v>
      </c>
      <c r="M379" s="11"/>
      <c r="N379" s="11"/>
      <c r="O379" s="11" t="e">
        <f>#REF!</f>
        <v>#REF!</v>
      </c>
      <c r="P379" s="11" t="e">
        <f>#REF!</f>
        <v>#REF!</v>
      </c>
      <c r="Q379" s="11" t="e">
        <f>#REF!</f>
        <v>#REF!</v>
      </c>
      <c r="R379" s="11" t="e">
        <f>#REF!</f>
        <v>#REF!</v>
      </c>
      <c r="S379" s="11" t="e">
        <f t="shared" si="78"/>
        <v>#REF!</v>
      </c>
      <c r="T379" s="11"/>
      <c r="U379" s="11" t="e">
        <f>#REF!</f>
        <v>#REF!</v>
      </c>
      <c r="V379" s="11" t="e">
        <f>#REF!</f>
        <v>#REF!</v>
      </c>
      <c r="W379" s="11"/>
      <c r="X379" s="11" t="e">
        <f>#REF!</f>
        <v>#REF!</v>
      </c>
      <c r="Y379" s="11"/>
      <c r="Z379" s="11" t="e">
        <f t="shared" si="75"/>
        <v>#REF!</v>
      </c>
      <c r="AA379" s="11"/>
      <c r="AB379" s="11" t="e">
        <f>#REF!</f>
        <v>#REF!</v>
      </c>
      <c r="AC379" s="11" t="e">
        <f>#REF!</f>
        <v>#REF!</v>
      </c>
      <c r="AD379" s="11" t="e">
        <f>#REF!</f>
        <v>#REF!</v>
      </c>
      <c r="AE379" s="11" t="e">
        <f>#REF!</f>
        <v>#REF!</v>
      </c>
      <c r="AF379" s="11" t="e">
        <f t="shared" si="77"/>
        <v>#REF!</v>
      </c>
      <c r="AG379" s="11"/>
      <c r="AH379" s="11" t="e">
        <f>#REF!</f>
        <v>#REF!</v>
      </c>
      <c r="AI379" s="11" t="e">
        <f>#REF!</f>
        <v>#REF!</v>
      </c>
      <c r="AJ379" s="11"/>
      <c r="AK379" s="11" t="e">
        <f t="shared" si="76"/>
        <v>#REF!</v>
      </c>
      <c r="AL379" s="27" t="e">
        <f t="shared" si="72"/>
        <v>#REF!</v>
      </c>
    </row>
    <row r="380" spans="1:40" ht="12.95" hidden="1" customHeight="1" x14ac:dyDescent="0.2">
      <c r="A380" s="5" t="s">
        <v>664</v>
      </c>
      <c r="B380" s="5" t="s">
        <v>665</v>
      </c>
      <c r="C380" s="11">
        <f>COCC!E354</f>
        <v>0</v>
      </c>
      <c r="D380" s="11">
        <f>PHM!E354</f>
        <v>0</v>
      </c>
      <c r="E380" s="11"/>
      <c r="F380" s="11" t="e">
        <f>#REF!</f>
        <v>#REF!</v>
      </c>
      <c r="G380" s="11" t="e">
        <f>#REF!</f>
        <v>#REF!</v>
      </c>
      <c r="H380" s="11" t="e">
        <f>#REF!</f>
        <v>#REF!</v>
      </c>
      <c r="I380" s="11" t="e">
        <f>#REF!</f>
        <v>#REF!</v>
      </c>
      <c r="J380" s="11" t="e">
        <f>#REF!</f>
        <v>#REF!</v>
      </c>
      <c r="K380" s="11" t="e">
        <f>#REF!</f>
        <v>#REF!</v>
      </c>
      <c r="L380" s="11" t="e">
        <f>#REF!</f>
        <v>#REF!</v>
      </c>
      <c r="M380" s="11"/>
      <c r="N380" s="11"/>
      <c r="O380" s="11" t="e">
        <f>#REF!</f>
        <v>#REF!</v>
      </c>
      <c r="P380" s="11" t="e">
        <f>#REF!</f>
        <v>#REF!</v>
      </c>
      <c r="Q380" s="11" t="e">
        <f>#REF!</f>
        <v>#REF!</v>
      </c>
      <c r="R380" s="11" t="e">
        <f>#REF!</f>
        <v>#REF!</v>
      </c>
      <c r="S380" s="11" t="e">
        <f t="shared" si="78"/>
        <v>#REF!</v>
      </c>
      <c r="T380" s="11"/>
      <c r="U380" s="11" t="e">
        <f>#REF!</f>
        <v>#REF!</v>
      </c>
      <c r="V380" s="11" t="e">
        <f>#REF!</f>
        <v>#REF!</v>
      </c>
      <c r="W380" s="11"/>
      <c r="X380" s="11" t="e">
        <f>#REF!</f>
        <v>#REF!</v>
      </c>
      <c r="Y380" s="11"/>
      <c r="Z380" s="11" t="e">
        <f t="shared" si="75"/>
        <v>#REF!</v>
      </c>
      <c r="AA380" s="11"/>
      <c r="AB380" s="11" t="e">
        <f>#REF!</f>
        <v>#REF!</v>
      </c>
      <c r="AC380" s="11" t="e">
        <f>#REF!</f>
        <v>#REF!</v>
      </c>
      <c r="AD380" s="11" t="e">
        <f>#REF!</f>
        <v>#REF!</v>
      </c>
      <c r="AE380" s="11" t="e">
        <f>#REF!</f>
        <v>#REF!</v>
      </c>
      <c r="AF380" s="11" t="e">
        <f t="shared" si="77"/>
        <v>#REF!</v>
      </c>
      <c r="AG380" s="11"/>
      <c r="AH380" s="11" t="e">
        <f>#REF!</f>
        <v>#REF!</v>
      </c>
      <c r="AI380" s="11" t="e">
        <f>#REF!</f>
        <v>#REF!</v>
      </c>
      <c r="AJ380" s="11"/>
      <c r="AK380" s="11" t="e">
        <f t="shared" si="76"/>
        <v>#REF!</v>
      </c>
      <c r="AL380" s="27" t="e">
        <f t="shared" si="72"/>
        <v>#REF!</v>
      </c>
    </row>
    <row r="381" spans="1:40" x14ac:dyDescent="0.2">
      <c r="A381" s="5" t="s">
        <v>591</v>
      </c>
      <c r="B381" s="5" t="s">
        <v>592</v>
      </c>
      <c r="C381" s="24">
        <f>COCC!E314</f>
        <v>0</v>
      </c>
      <c r="D381" s="24">
        <f>PHM!E314</f>
        <v>0</v>
      </c>
      <c r="E381" s="24"/>
      <c r="F381" s="24" t="e">
        <f>#REF!</f>
        <v>#REF!</v>
      </c>
      <c r="G381" s="24" t="e">
        <f>#REF!</f>
        <v>#REF!</v>
      </c>
      <c r="H381" s="24" t="e">
        <f>#REF!</f>
        <v>#REF!</v>
      </c>
      <c r="I381" s="24" t="e">
        <f>#REF!</f>
        <v>#REF!</v>
      </c>
      <c r="J381" s="24" t="e">
        <f>#REF!</f>
        <v>#REF!</v>
      </c>
      <c r="K381" s="24" t="e">
        <f>#REF!</f>
        <v>#REF!</v>
      </c>
      <c r="L381" s="24" t="e">
        <f>#REF!</f>
        <v>#REF!</v>
      </c>
      <c r="M381" s="24"/>
      <c r="N381" s="24" t="e">
        <f>SUM(H381:L381)</f>
        <v>#REF!</v>
      </c>
      <c r="O381" s="24" t="e">
        <f>#REF!</f>
        <v>#REF!</v>
      </c>
      <c r="P381" s="24" t="e">
        <f>#REF!</f>
        <v>#REF!</v>
      </c>
      <c r="Q381" s="24" t="e">
        <f>#REF!</f>
        <v>#REF!</v>
      </c>
      <c r="R381" s="24" t="e">
        <f>#REF!</f>
        <v>#REF!</v>
      </c>
      <c r="S381" s="11" t="e">
        <f>SUM(O381:R381)</f>
        <v>#REF!</v>
      </c>
      <c r="T381" s="11"/>
      <c r="U381" s="24" t="e">
        <f>#REF!</f>
        <v>#REF!</v>
      </c>
      <c r="V381" s="24" t="e">
        <f>#REF!</f>
        <v>#REF!</v>
      </c>
      <c r="W381" s="24"/>
      <c r="X381" s="24" t="e">
        <f>#REF!</f>
        <v>#REF!</v>
      </c>
      <c r="Y381" s="24">
        <v>0</v>
      </c>
      <c r="Z381" s="11" t="e">
        <f>SUM(U381:Y381)</f>
        <v>#REF!</v>
      </c>
      <c r="AA381" s="24"/>
      <c r="AB381" s="24" t="e">
        <f>#REF!</f>
        <v>#REF!</v>
      </c>
      <c r="AC381" s="24" t="e">
        <f>#REF!</f>
        <v>#REF!</v>
      </c>
      <c r="AD381" s="24" t="e">
        <f>#REF!</f>
        <v>#REF!</v>
      </c>
      <c r="AE381" s="24" t="e">
        <f>#REF!</f>
        <v>#REF!</v>
      </c>
      <c r="AF381" s="11" t="e">
        <f>SUM(AB381:AE381)</f>
        <v>#REF!</v>
      </c>
      <c r="AG381" s="24"/>
      <c r="AH381" s="24" t="e">
        <f>#REF!</f>
        <v>#REF!</v>
      </c>
      <c r="AI381" s="24" t="e">
        <f>#REF!</f>
        <v>#REF!</v>
      </c>
      <c r="AJ381" s="24">
        <v>24000</v>
      </c>
      <c r="AK381" s="11" t="e">
        <f>SUM(AH381:AJ381)</f>
        <v>#REF!</v>
      </c>
      <c r="AL381" s="27" t="e">
        <f>SUM(AK381+AF381+Z381+S381+N381)</f>
        <v>#REF!</v>
      </c>
      <c r="AM381" s="27" t="e">
        <f>SUM(AL294:AL385)</f>
        <v>#REF!</v>
      </c>
    </row>
    <row r="382" spans="1:40" ht="12.95" customHeight="1" x14ac:dyDescent="0.2">
      <c r="A382" s="5" t="s">
        <v>583</v>
      </c>
      <c r="B382" s="5" t="s">
        <v>584</v>
      </c>
      <c r="C382" s="11">
        <f>COCC!E310</f>
        <v>0</v>
      </c>
      <c r="D382" s="11">
        <f>PHM!E310</f>
        <v>0</v>
      </c>
      <c r="E382" s="11"/>
      <c r="F382" s="11" t="e">
        <f>#REF!</f>
        <v>#REF!</v>
      </c>
      <c r="G382" s="11" t="e">
        <f>#REF!</f>
        <v>#REF!</v>
      </c>
      <c r="H382" s="11" t="e">
        <f>#REF!</f>
        <v>#REF!</v>
      </c>
      <c r="I382" s="11" t="e">
        <f>#REF!</f>
        <v>#REF!</v>
      </c>
      <c r="J382" s="11" t="e">
        <f>#REF!</f>
        <v>#REF!</v>
      </c>
      <c r="K382" s="11" t="e">
        <f>#REF!</f>
        <v>#REF!</v>
      </c>
      <c r="L382" s="11" t="e">
        <f>#REF!</f>
        <v>#REF!</v>
      </c>
      <c r="M382" s="11"/>
      <c r="N382" s="11" t="e">
        <f>SUM(H382:L382)</f>
        <v>#REF!</v>
      </c>
      <c r="O382" s="11" t="e">
        <f>#REF!</f>
        <v>#REF!</v>
      </c>
      <c r="P382" s="11" t="e">
        <f>#REF!</f>
        <v>#REF!</v>
      </c>
      <c r="Q382" s="11" t="e">
        <f>#REF!</f>
        <v>#REF!</v>
      </c>
      <c r="R382" s="11" t="e">
        <f>#REF!</f>
        <v>#REF!</v>
      </c>
      <c r="S382" s="11" t="e">
        <f t="shared" si="78"/>
        <v>#REF!</v>
      </c>
      <c r="T382" s="11"/>
      <c r="U382" s="11" t="e">
        <f>#REF!</f>
        <v>#REF!</v>
      </c>
      <c r="V382" s="11" t="e">
        <f>#REF!</f>
        <v>#REF!</v>
      </c>
      <c r="W382" s="11"/>
      <c r="X382" s="11" t="e">
        <f>#REF!</f>
        <v>#REF!</v>
      </c>
      <c r="Y382" s="11">
        <v>0</v>
      </c>
      <c r="Z382" s="11" t="e">
        <f>SUM(U382:Y382)</f>
        <v>#REF!</v>
      </c>
      <c r="AA382" s="11"/>
      <c r="AB382" s="11" t="e">
        <f>#REF!</f>
        <v>#REF!</v>
      </c>
      <c r="AC382" s="11" t="e">
        <f>#REF!</f>
        <v>#REF!</v>
      </c>
      <c r="AD382" s="11" t="e">
        <f>#REF!</f>
        <v>#REF!</v>
      </c>
      <c r="AE382" s="11" t="e">
        <f>#REF!</f>
        <v>#REF!</v>
      </c>
      <c r="AF382" s="11" t="e">
        <f>SUM(AB382:AE382)</f>
        <v>#REF!</v>
      </c>
      <c r="AG382" s="11"/>
      <c r="AH382" s="11" t="e">
        <f>#REF!</f>
        <v>#REF!</v>
      </c>
      <c r="AI382" s="11" t="e">
        <f>#REF!</f>
        <v>#REF!</v>
      </c>
      <c r="AJ382" s="11">
        <v>71962</v>
      </c>
      <c r="AK382" s="11" t="e">
        <f t="shared" si="76"/>
        <v>#REF!</v>
      </c>
      <c r="AL382" s="27" t="e">
        <f t="shared" si="72"/>
        <v>#REF!</v>
      </c>
    </row>
    <row r="383" spans="1:40" ht="12.95" customHeight="1" x14ac:dyDescent="0.2">
      <c r="A383" s="5" t="s">
        <v>585</v>
      </c>
      <c r="B383" s="5" t="s">
        <v>586</v>
      </c>
      <c r="C383" s="11">
        <f>COCC!E311</f>
        <v>0</v>
      </c>
      <c r="D383" s="11">
        <f>PHM!E311</f>
        <v>0</v>
      </c>
      <c r="E383" s="11"/>
      <c r="F383" s="11" t="e">
        <f>#REF!</f>
        <v>#REF!</v>
      </c>
      <c r="G383" s="11" t="e">
        <f>#REF!</f>
        <v>#REF!</v>
      </c>
      <c r="H383" s="11" t="e">
        <f>#REF!</f>
        <v>#REF!</v>
      </c>
      <c r="I383" s="11" t="e">
        <f>#REF!</f>
        <v>#REF!</v>
      </c>
      <c r="J383" s="11" t="e">
        <f>#REF!</f>
        <v>#REF!</v>
      </c>
      <c r="K383" s="11" t="e">
        <f>#REF!</f>
        <v>#REF!</v>
      </c>
      <c r="L383" s="11" t="e">
        <f>#REF!</f>
        <v>#REF!</v>
      </c>
      <c r="M383" s="11"/>
      <c r="N383" s="11" t="e">
        <f>SUM(H383:L383)</f>
        <v>#REF!</v>
      </c>
      <c r="O383" s="11" t="e">
        <f>#REF!</f>
        <v>#REF!</v>
      </c>
      <c r="P383" s="11" t="e">
        <f>#REF!</f>
        <v>#REF!</v>
      </c>
      <c r="Q383" s="11" t="e">
        <f>#REF!</f>
        <v>#REF!</v>
      </c>
      <c r="R383" s="11" t="e">
        <f>#REF!</f>
        <v>#REF!</v>
      </c>
      <c r="S383" s="11" t="e">
        <f t="shared" si="78"/>
        <v>#REF!</v>
      </c>
      <c r="T383" s="11"/>
      <c r="U383" s="11" t="e">
        <f>#REF!</f>
        <v>#REF!</v>
      </c>
      <c r="V383" s="11">
        <v>-190000</v>
      </c>
      <c r="W383" s="11"/>
      <c r="X383" s="11" t="e">
        <f>#REF!</f>
        <v>#REF!</v>
      </c>
      <c r="Y383" s="11">
        <v>0</v>
      </c>
      <c r="Z383" s="11" t="e">
        <f>SUM(U383:Y383)</f>
        <v>#REF!</v>
      </c>
      <c r="AA383" s="11"/>
      <c r="AB383" s="11">
        <v>-300000</v>
      </c>
      <c r="AC383" s="11" t="e">
        <f>#REF!</f>
        <v>#REF!</v>
      </c>
      <c r="AD383" s="11" t="e">
        <f>#REF!</f>
        <v>#REF!</v>
      </c>
      <c r="AE383" s="11" t="e">
        <f>#REF!</f>
        <v>#REF!</v>
      </c>
      <c r="AF383" s="11" t="e">
        <f>SUM(AB383:AE383)</f>
        <v>#REF!</v>
      </c>
      <c r="AG383" s="11"/>
      <c r="AH383" s="11">
        <v>0</v>
      </c>
      <c r="AI383" s="11" t="e">
        <f>#REF!</f>
        <v>#REF!</v>
      </c>
      <c r="AJ383" s="11">
        <v>-167000</v>
      </c>
      <c r="AK383" s="11" t="e">
        <f t="shared" si="76"/>
        <v>#REF!</v>
      </c>
      <c r="AL383" s="27" t="e">
        <f t="shared" si="72"/>
        <v>#REF!</v>
      </c>
    </row>
    <row r="384" spans="1:40" ht="12.95" hidden="1" customHeight="1" x14ac:dyDescent="0.2">
      <c r="A384" s="5" t="s">
        <v>587</v>
      </c>
      <c r="B384" s="5" t="s">
        <v>588</v>
      </c>
      <c r="C384" s="11">
        <f>COCC!E312</f>
        <v>0</v>
      </c>
      <c r="D384" s="11">
        <f>PHM!E312</f>
        <v>0</v>
      </c>
      <c r="E384" s="11"/>
      <c r="F384" s="11" t="e">
        <f>#REF!</f>
        <v>#REF!</v>
      </c>
      <c r="G384" s="11" t="e">
        <f>#REF!</f>
        <v>#REF!</v>
      </c>
      <c r="H384" s="11" t="e">
        <f>#REF!</f>
        <v>#REF!</v>
      </c>
      <c r="I384" s="11" t="e">
        <f>#REF!</f>
        <v>#REF!</v>
      </c>
      <c r="J384" s="11" t="e">
        <f>#REF!</f>
        <v>#REF!</v>
      </c>
      <c r="K384" s="11" t="e">
        <f>#REF!</f>
        <v>#REF!</v>
      </c>
      <c r="L384" s="11" t="e">
        <f>#REF!</f>
        <v>#REF!</v>
      </c>
      <c r="M384" s="11"/>
      <c r="N384" s="11" t="e">
        <f>SUM(H384:L384)</f>
        <v>#REF!</v>
      </c>
      <c r="O384" s="11" t="e">
        <f>#REF!</f>
        <v>#REF!</v>
      </c>
      <c r="P384" s="11" t="e">
        <f>#REF!</f>
        <v>#REF!</v>
      </c>
      <c r="Q384" s="11" t="e">
        <f>#REF!</f>
        <v>#REF!</v>
      </c>
      <c r="R384" s="11" t="e">
        <f>#REF!</f>
        <v>#REF!</v>
      </c>
      <c r="S384" s="11" t="e">
        <f t="shared" si="78"/>
        <v>#REF!</v>
      </c>
      <c r="T384" s="11"/>
      <c r="U384" s="11" t="e">
        <f>#REF!</f>
        <v>#REF!</v>
      </c>
      <c r="V384" s="11" t="e">
        <f>#REF!</f>
        <v>#REF!</v>
      </c>
      <c r="W384" s="11"/>
      <c r="X384" s="11" t="e">
        <f>#REF!</f>
        <v>#REF!</v>
      </c>
      <c r="Y384" s="11">
        <v>0</v>
      </c>
      <c r="Z384" s="11" t="e">
        <f t="shared" si="75"/>
        <v>#REF!</v>
      </c>
      <c r="AA384" s="11"/>
      <c r="AB384" s="11" t="e">
        <f>#REF!</f>
        <v>#REF!</v>
      </c>
      <c r="AC384" s="11" t="e">
        <f>#REF!</f>
        <v>#REF!</v>
      </c>
      <c r="AD384" s="11" t="e">
        <f>#REF!</f>
        <v>#REF!</v>
      </c>
      <c r="AE384" s="11" t="e">
        <f>#REF!</f>
        <v>#REF!</v>
      </c>
      <c r="AF384" s="11" t="e">
        <f t="shared" si="77"/>
        <v>#REF!</v>
      </c>
      <c r="AG384" s="11"/>
      <c r="AH384" s="11">
        <v>0</v>
      </c>
      <c r="AI384" s="11" t="e">
        <f>#REF!</f>
        <v>#REF!</v>
      </c>
      <c r="AJ384" s="11"/>
      <c r="AK384" s="11" t="e">
        <f t="shared" si="76"/>
        <v>#REF!</v>
      </c>
      <c r="AL384" s="27" t="e">
        <f t="shared" si="72"/>
        <v>#REF!</v>
      </c>
    </row>
    <row r="385" spans="1:41" hidden="1" x14ac:dyDescent="0.2">
      <c r="A385" s="5" t="s">
        <v>589</v>
      </c>
      <c r="B385" s="5" t="s">
        <v>590</v>
      </c>
      <c r="C385" s="11">
        <f>COCC!E313</f>
        <v>0</v>
      </c>
      <c r="D385" s="11">
        <f>PHM!E313</f>
        <v>0</v>
      </c>
      <c r="E385" s="11"/>
      <c r="F385" s="11" t="e">
        <f>#REF!</f>
        <v>#REF!</v>
      </c>
      <c r="G385" s="11" t="e">
        <f>#REF!</f>
        <v>#REF!</v>
      </c>
      <c r="H385" s="11" t="e">
        <f>#REF!</f>
        <v>#REF!</v>
      </c>
      <c r="I385" s="11" t="e">
        <f>#REF!</f>
        <v>#REF!</v>
      </c>
      <c r="J385" s="11" t="e">
        <f>#REF!</f>
        <v>#REF!</v>
      </c>
      <c r="K385" s="11" t="e">
        <f>#REF!</f>
        <v>#REF!</v>
      </c>
      <c r="L385" s="11" t="e">
        <f>#REF!</f>
        <v>#REF!</v>
      </c>
      <c r="M385" s="11"/>
      <c r="N385" s="11" t="e">
        <f>SUM(H385:L385)</f>
        <v>#REF!</v>
      </c>
      <c r="O385" s="11" t="e">
        <f>#REF!</f>
        <v>#REF!</v>
      </c>
      <c r="P385" s="11" t="e">
        <f>#REF!</f>
        <v>#REF!</v>
      </c>
      <c r="Q385" s="11" t="e">
        <f>#REF!</f>
        <v>#REF!</v>
      </c>
      <c r="R385" s="11" t="e">
        <f>#REF!</f>
        <v>#REF!</v>
      </c>
      <c r="S385" s="11" t="e">
        <f t="shared" si="78"/>
        <v>#REF!</v>
      </c>
      <c r="T385" s="11"/>
      <c r="U385" s="11" t="e">
        <f>#REF!</f>
        <v>#REF!</v>
      </c>
      <c r="V385" s="11" t="e">
        <f>#REF!</f>
        <v>#REF!</v>
      </c>
      <c r="W385" s="11"/>
      <c r="X385" s="11" t="e">
        <f>#REF!</f>
        <v>#REF!</v>
      </c>
      <c r="Y385" s="11"/>
      <c r="Z385" s="11" t="e">
        <f t="shared" si="75"/>
        <v>#REF!</v>
      </c>
      <c r="AA385" s="11"/>
      <c r="AB385" s="11" t="e">
        <f>#REF!</f>
        <v>#REF!</v>
      </c>
      <c r="AC385" s="11" t="e">
        <f>#REF!</f>
        <v>#REF!</v>
      </c>
      <c r="AD385" s="11" t="e">
        <f>#REF!</f>
        <v>#REF!</v>
      </c>
      <c r="AE385" s="11" t="e">
        <f>#REF!</f>
        <v>#REF!</v>
      </c>
      <c r="AF385" s="11" t="e">
        <f t="shared" si="77"/>
        <v>#REF!</v>
      </c>
      <c r="AG385" s="11"/>
      <c r="AH385" s="11" t="e">
        <f>#REF!</f>
        <v>#REF!</v>
      </c>
      <c r="AI385" s="11" t="e">
        <f>#REF!</f>
        <v>#REF!</v>
      </c>
      <c r="AJ385" s="11"/>
      <c r="AK385" s="11" t="e">
        <f t="shared" si="76"/>
        <v>#REF!</v>
      </c>
      <c r="AL385" s="27" t="e">
        <f t="shared" si="72"/>
        <v>#REF!</v>
      </c>
    </row>
    <row r="386" spans="1:41" x14ac:dyDescent="0.2">
      <c r="A386" s="5"/>
      <c r="B386" s="5" t="s">
        <v>725</v>
      </c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>
        <f t="shared" si="78"/>
        <v>0</v>
      </c>
      <c r="T386" s="11"/>
      <c r="U386" s="11"/>
      <c r="V386" s="11">
        <v>-15580</v>
      </c>
      <c r="W386" s="50">
        <v>-17136.88</v>
      </c>
      <c r="X386" s="11"/>
      <c r="Y386" s="11">
        <v>0</v>
      </c>
      <c r="Z386" s="11">
        <f>SUM(U386:Y386)</f>
        <v>-32716.880000000001</v>
      </c>
      <c r="AA386" s="11"/>
      <c r="AB386" s="11"/>
      <c r="AC386" s="11"/>
      <c r="AD386" s="11"/>
      <c r="AE386" s="11"/>
      <c r="AF386" s="11">
        <f>SUM(AB386:AE386)</f>
        <v>0</v>
      </c>
      <c r="AG386" s="11"/>
      <c r="AH386" s="11"/>
      <c r="AI386" s="11"/>
      <c r="AJ386" s="11"/>
      <c r="AK386" s="11">
        <f t="shared" si="76"/>
        <v>0</v>
      </c>
      <c r="AL386" s="27">
        <f t="shared" si="72"/>
        <v>-32716.880000000001</v>
      </c>
    </row>
    <row r="387" spans="1:41" x14ac:dyDescent="0.2">
      <c r="A387" s="5" t="s">
        <v>666</v>
      </c>
      <c r="B387" s="5" t="s">
        <v>667</v>
      </c>
      <c r="C387" s="24">
        <f>COCC!E355</f>
        <v>0</v>
      </c>
      <c r="D387" s="24">
        <f>PHM!E355</f>
        <v>0</v>
      </c>
      <c r="E387" s="24"/>
      <c r="F387" s="24" t="e">
        <f>#REF!</f>
        <v>#REF!</v>
      </c>
      <c r="G387" s="24" t="e">
        <f>#REF!</f>
        <v>#REF!</v>
      </c>
      <c r="H387" s="24" t="e">
        <f>#REF!</f>
        <v>#REF!</v>
      </c>
      <c r="I387" s="24" t="e">
        <f>#REF!</f>
        <v>#REF!</v>
      </c>
      <c r="J387" s="24" t="e">
        <f>#REF!</f>
        <v>#REF!</v>
      </c>
      <c r="K387" s="24" t="e">
        <f>#REF!</f>
        <v>#REF!</v>
      </c>
      <c r="L387" s="24" t="e">
        <f>#REF!</f>
        <v>#REF!</v>
      </c>
      <c r="M387" s="24"/>
      <c r="N387" s="24" t="e">
        <f>SUM(H387:L387)</f>
        <v>#REF!</v>
      </c>
      <c r="O387" s="24" t="e">
        <f>#REF!</f>
        <v>#REF!</v>
      </c>
      <c r="P387" s="24" t="e">
        <f>#REF!</f>
        <v>#REF!</v>
      </c>
      <c r="Q387" s="24" t="e">
        <f>#REF!</f>
        <v>#REF!</v>
      </c>
      <c r="R387" s="24" t="e">
        <f>#REF!</f>
        <v>#REF!</v>
      </c>
      <c r="S387" s="31" t="e">
        <f t="shared" si="78"/>
        <v>#REF!</v>
      </c>
      <c r="T387" s="24"/>
      <c r="U387" s="24" t="e">
        <f>#REF!</f>
        <v>#REF!</v>
      </c>
      <c r="V387" s="24" t="e">
        <f>#REF!</f>
        <v>#REF!</v>
      </c>
      <c r="W387" s="24"/>
      <c r="X387" s="24" t="e">
        <f>#REF!</f>
        <v>#REF!</v>
      </c>
      <c r="Y387" s="24">
        <v>0</v>
      </c>
      <c r="Z387" s="31" t="e">
        <f>SUM(U387:Y387)</f>
        <v>#REF!</v>
      </c>
      <c r="AA387" s="24"/>
      <c r="AB387" s="24">
        <v>0</v>
      </c>
      <c r="AC387" s="24" t="e">
        <f>#REF!</f>
        <v>#REF!</v>
      </c>
      <c r="AD387" s="24" t="e">
        <f>#REF!</f>
        <v>#REF!</v>
      </c>
      <c r="AE387" s="24" t="e">
        <f>#REF!</f>
        <v>#REF!</v>
      </c>
      <c r="AF387" s="31" t="e">
        <f>SUM(AB387:AE387)</f>
        <v>#REF!</v>
      </c>
      <c r="AG387" s="24"/>
      <c r="AH387" s="24" t="e">
        <f>#REF!</f>
        <v>#REF!</v>
      </c>
      <c r="AI387" s="24" t="e">
        <f>#REF!</f>
        <v>#REF!</v>
      </c>
      <c r="AJ387" s="24"/>
      <c r="AK387" s="31" t="e">
        <f t="shared" si="76"/>
        <v>#REF!</v>
      </c>
      <c r="AL387" s="35" t="e">
        <f t="shared" si="72"/>
        <v>#REF!</v>
      </c>
      <c r="AM387" s="27" t="e">
        <f>AL387</f>
        <v>#REF!</v>
      </c>
    </row>
    <row r="388" spans="1:41" hidden="1" x14ac:dyDescent="0.2">
      <c r="A388" s="5" t="s">
        <v>668</v>
      </c>
      <c r="B388" s="5" t="s">
        <v>669</v>
      </c>
      <c r="C388" s="11">
        <f>COCC!E356</f>
        <v>0</v>
      </c>
      <c r="D388" s="11">
        <f>PHM!E356</f>
        <v>0</v>
      </c>
      <c r="E388" s="11"/>
      <c r="F388" s="11" t="e">
        <f>#REF!</f>
        <v>#REF!</v>
      </c>
      <c r="G388" s="11" t="e">
        <f>#REF!</f>
        <v>#REF!</v>
      </c>
      <c r="H388" s="11" t="e">
        <f>#REF!</f>
        <v>#REF!</v>
      </c>
      <c r="I388" s="11" t="e">
        <f>#REF!</f>
        <v>#REF!</v>
      </c>
      <c r="J388" s="11" t="e">
        <f>#REF!</f>
        <v>#REF!</v>
      </c>
      <c r="K388" s="11" t="e">
        <f>#REF!</f>
        <v>#REF!</v>
      </c>
      <c r="L388" s="11" t="e">
        <f>#REF!</f>
        <v>#REF!</v>
      </c>
      <c r="M388" s="11"/>
      <c r="N388" s="11"/>
      <c r="O388" s="11" t="e">
        <f>#REF!</f>
        <v>#REF!</v>
      </c>
      <c r="P388" s="11" t="e">
        <f>#REF!</f>
        <v>#REF!</v>
      </c>
      <c r="Q388" s="11" t="e">
        <f>#REF!</f>
        <v>#REF!</v>
      </c>
      <c r="R388" s="11" t="e">
        <f>#REF!</f>
        <v>#REF!</v>
      </c>
      <c r="S388" s="11" t="e">
        <f t="shared" si="78"/>
        <v>#REF!</v>
      </c>
      <c r="T388" s="11"/>
      <c r="U388" s="11" t="e">
        <f>#REF!</f>
        <v>#REF!</v>
      </c>
      <c r="V388" s="11" t="e">
        <f>#REF!</f>
        <v>#REF!</v>
      </c>
      <c r="W388" s="11"/>
      <c r="X388" s="11" t="e">
        <f>#REF!</f>
        <v>#REF!</v>
      </c>
      <c r="Y388" s="11"/>
      <c r="Z388" s="11" t="e">
        <f t="shared" si="75"/>
        <v>#REF!</v>
      </c>
      <c r="AA388" s="11"/>
      <c r="AB388" s="11" t="e">
        <f>#REF!</f>
        <v>#REF!</v>
      </c>
      <c r="AC388" s="11" t="e">
        <f>#REF!</f>
        <v>#REF!</v>
      </c>
      <c r="AD388" s="11" t="e">
        <f>#REF!</f>
        <v>#REF!</v>
      </c>
      <c r="AE388" s="11" t="e">
        <f>#REF!</f>
        <v>#REF!</v>
      </c>
      <c r="AF388" s="11" t="e">
        <f t="shared" si="77"/>
        <v>#REF!</v>
      </c>
      <c r="AG388" s="11"/>
      <c r="AH388" s="11" t="e">
        <f>#REF!</f>
        <v>#REF!</v>
      </c>
      <c r="AI388" s="11" t="e">
        <f>#REF!</f>
        <v>#REF!</v>
      </c>
      <c r="AJ388" s="11"/>
      <c r="AK388" s="11" t="e">
        <f t="shared" si="76"/>
        <v>#REF!</v>
      </c>
      <c r="AL388" s="27" t="e">
        <f t="shared" si="72"/>
        <v>#REF!</v>
      </c>
    </row>
    <row r="389" spans="1:41" hidden="1" x14ac:dyDescent="0.2">
      <c r="A389" s="5" t="s">
        <v>670</v>
      </c>
      <c r="B389" s="5" t="s">
        <v>671</v>
      </c>
      <c r="C389" s="11">
        <f>COCC!E357</f>
        <v>0</v>
      </c>
      <c r="D389" s="11">
        <f>PHM!E357</f>
        <v>0</v>
      </c>
      <c r="E389" s="11"/>
      <c r="F389" s="11" t="e">
        <f>#REF!</f>
        <v>#REF!</v>
      </c>
      <c r="G389" s="11" t="e">
        <f>#REF!</f>
        <v>#REF!</v>
      </c>
      <c r="H389" s="11" t="e">
        <f>#REF!</f>
        <v>#REF!</v>
      </c>
      <c r="I389" s="11" t="e">
        <f>#REF!</f>
        <v>#REF!</v>
      </c>
      <c r="J389" s="11" t="e">
        <f>#REF!</f>
        <v>#REF!</v>
      </c>
      <c r="K389" s="11" t="e">
        <f>#REF!</f>
        <v>#REF!</v>
      </c>
      <c r="L389" s="11" t="e">
        <f>#REF!</f>
        <v>#REF!</v>
      </c>
      <c r="M389" s="11"/>
      <c r="N389" s="11"/>
      <c r="O389" s="11" t="e">
        <f>#REF!</f>
        <v>#REF!</v>
      </c>
      <c r="P389" s="11" t="e">
        <f>#REF!</f>
        <v>#REF!</v>
      </c>
      <c r="Q389" s="11" t="e">
        <f>#REF!</f>
        <v>#REF!</v>
      </c>
      <c r="R389" s="11" t="e">
        <f>#REF!</f>
        <v>#REF!</v>
      </c>
      <c r="S389" s="11" t="e">
        <f t="shared" si="78"/>
        <v>#REF!</v>
      </c>
      <c r="T389" s="11"/>
      <c r="U389" s="11" t="e">
        <f>#REF!</f>
        <v>#REF!</v>
      </c>
      <c r="V389" s="11" t="e">
        <f>#REF!</f>
        <v>#REF!</v>
      </c>
      <c r="W389" s="11"/>
      <c r="X389" s="11" t="e">
        <f>#REF!</f>
        <v>#REF!</v>
      </c>
      <c r="Y389" s="11"/>
      <c r="Z389" s="11" t="e">
        <f t="shared" si="75"/>
        <v>#REF!</v>
      </c>
      <c r="AA389" s="11"/>
      <c r="AB389" s="11" t="e">
        <f>#REF!</f>
        <v>#REF!</v>
      </c>
      <c r="AC389" s="11" t="e">
        <f>#REF!</f>
        <v>#REF!</v>
      </c>
      <c r="AD389" s="11" t="e">
        <f>#REF!</f>
        <v>#REF!</v>
      </c>
      <c r="AE389" s="11" t="e">
        <f>#REF!</f>
        <v>#REF!</v>
      </c>
      <c r="AF389" s="11" t="e">
        <f t="shared" si="77"/>
        <v>#REF!</v>
      </c>
      <c r="AG389" s="11"/>
      <c r="AH389" s="11" t="e">
        <f>#REF!</f>
        <v>#REF!</v>
      </c>
      <c r="AI389" s="11" t="e">
        <f>#REF!</f>
        <v>#REF!</v>
      </c>
      <c r="AJ389" s="11"/>
      <c r="AK389" s="11" t="e">
        <f t="shared" si="76"/>
        <v>#REF!</v>
      </c>
      <c r="AL389" s="27" t="e">
        <f t="shared" si="72"/>
        <v>#REF!</v>
      </c>
    </row>
    <row r="390" spans="1:41" hidden="1" x14ac:dyDescent="0.2">
      <c r="A390" s="5" t="s">
        <v>672</v>
      </c>
      <c r="B390" s="5" t="s">
        <v>673</v>
      </c>
      <c r="C390" s="11">
        <f>COCC!E358</f>
        <v>0</v>
      </c>
      <c r="D390" s="11">
        <f>PHM!E358</f>
        <v>0</v>
      </c>
      <c r="E390" s="11"/>
      <c r="F390" s="11" t="e">
        <f>#REF!</f>
        <v>#REF!</v>
      </c>
      <c r="G390" s="11" t="e">
        <f>#REF!</f>
        <v>#REF!</v>
      </c>
      <c r="H390" s="11" t="e">
        <f>#REF!</f>
        <v>#REF!</v>
      </c>
      <c r="I390" s="11" t="e">
        <f>#REF!</f>
        <v>#REF!</v>
      </c>
      <c r="J390" s="11" t="e">
        <f>#REF!</f>
        <v>#REF!</v>
      </c>
      <c r="K390" s="11" t="e">
        <f>#REF!</f>
        <v>#REF!</v>
      </c>
      <c r="L390" s="11" t="e">
        <f>#REF!</f>
        <v>#REF!</v>
      </c>
      <c r="M390" s="11"/>
      <c r="N390" s="11"/>
      <c r="O390" s="11" t="e">
        <f>#REF!</f>
        <v>#REF!</v>
      </c>
      <c r="P390" s="11" t="e">
        <f>#REF!</f>
        <v>#REF!</v>
      </c>
      <c r="Q390" s="11" t="e">
        <f>#REF!</f>
        <v>#REF!</v>
      </c>
      <c r="R390" s="11" t="e">
        <f>#REF!</f>
        <v>#REF!</v>
      </c>
      <c r="S390" s="11" t="e">
        <f t="shared" si="78"/>
        <v>#REF!</v>
      </c>
      <c r="T390" s="11"/>
      <c r="U390" s="11" t="e">
        <f>#REF!</f>
        <v>#REF!</v>
      </c>
      <c r="V390" s="11" t="e">
        <f>#REF!</f>
        <v>#REF!</v>
      </c>
      <c r="W390" s="11"/>
      <c r="X390" s="11" t="e">
        <f>#REF!</f>
        <v>#REF!</v>
      </c>
      <c r="Y390" s="11"/>
      <c r="Z390" s="11" t="e">
        <f t="shared" si="75"/>
        <v>#REF!</v>
      </c>
      <c r="AA390" s="11"/>
      <c r="AB390" s="11" t="e">
        <f>#REF!</f>
        <v>#REF!</v>
      </c>
      <c r="AC390" s="11" t="e">
        <f>#REF!</f>
        <v>#REF!</v>
      </c>
      <c r="AD390" s="11" t="e">
        <f>#REF!</f>
        <v>#REF!</v>
      </c>
      <c r="AE390" s="11" t="e">
        <f>#REF!</f>
        <v>#REF!</v>
      </c>
      <c r="AF390" s="11" t="e">
        <f t="shared" si="77"/>
        <v>#REF!</v>
      </c>
      <c r="AG390" s="11"/>
      <c r="AH390" s="11" t="e">
        <f>#REF!</f>
        <v>#REF!</v>
      </c>
      <c r="AI390" s="11" t="e">
        <f>#REF!</f>
        <v>#REF!</v>
      </c>
      <c r="AJ390" s="11"/>
      <c r="AK390" s="11" t="e">
        <f t="shared" si="76"/>
        <v>#REF!</v>
      </c>
      <c r="AL390" s="27" t="e">
        <f t="shared" si="72"/>
        <v>#REF!</v>
      </c>
    </row>
    <row r="391" spans="1:41" hidden="1" x14ac:dyDescent="0.2">
      <c r="A391" s="5" t="s">
        <v>674</v>
      </c>
      <c r="B391" s="5" t="s">
        <v>675</v>
      </c>
      <c r="C391" s="31">
        <f>COCC!E359</f>
        <v>0</v>
      </c>
      <c r="D391" s="31">
        <f>PHM!E359</f>
        <v>0</v>
      </c>
      <c r="E391" s="31"/>
      <c r="F391" s="31" t="e">
        <f>#REF!</f>
        <v>#REF!</v>
      </c>
      <c r="G391" s="31" t="e">
        <f>#REF!</f>
        <v>#REF!</v>
      </c>
      <c r="H391" s="31" t="e">
        <f>#REF!</f>
        <v>#REF!</v>
      </c>
      <c r="I391" s="31" t="e">
        <f>#REF!</f>
        <v>#REF!</v>
      </c>
      <c r="J391" s="31" t="e">
        <f>#REF!</f>
        <v>#REF!</v>
      </c>
      <c r="K391" s="31" t="e">
        <f>#REF!</f>
        <v>#REF!</v>
      </c>
      <c r="L391" s="31" t="e">
        <f>#REF!</f>
        <v>#REF!</v>
      </c>
      <c r="M391" s="31"/>
      <c r="N391" s="31"/>
      <c r="O391" s="31" t="e">
        <f>#REF!</f>
        <v>#REF!</v>
      </c>
      <c r="P391" s="31" t="e">
        <f>#REF!</f>
        <v>#REF!</v>
      </c>
      <c r="Q391" s="31" t="e">
        <f>#REF!</f>
        <v>#REF!</v>
      </c>
      <c r="R391" s="31" t="e">
        <f>#REF!</f>
        <v>#REF!</v>
      </c>
      <c r="S391" s="11" t="e">
        <f t="shared" si="78"/>
        <v>#REF!</v>
      </c>
      <c r="T391" s="11"/>
      <c r="U391" s="31" t="e">
        <f>#REF!</f>
        <v>#REF!</v>
      </c>
      <c r="V391" s="31" t="e">
        <f>#REF!</f>
        <v>#REF!</v>
      </c>
      <c r="W391" s="31"/>
      <c r="X391" s="31" t="e">
        <f>#REF!</f>
        <v>#REF!</v>
      </c>
      <c r="Y391" s="31"/>
      <c r="Z391" s="11" t="e">
        <f t="shared" si="75"/>
        <v>#REF!</v>
      </c>
      <c r="AA391" s="31"/>
      <c r="AB391" s="31" t="e">
        <f>#REF!</f>
        <v>#REF!</v>
      </c>
      <c r="AC391" s="31" t="e">
        <f>#REF!</f>
        <v>#REF!</v>
      </c>
      <c r="AD391" s="31" t="e">
        <f>#REF!</f>
        <v>#REF!</v>
      </c>
      <c r="AE391" s="31" t="e">
        <f>#REF!</f>
        <v>#REF!</v>
      </c>
      <c r="AF391" s="11" t="e">
        <f t="shared" si="77"/>
        <v>#REF!</v>
      </c>
      <c r="AG391" s="31"/>
      <c r="AH391" s="31" t="e">
        <f>#REF!</f>
        <v>#REF!</v>
      </c>
      <c r="AI391" s="31" t="e">
        <f>#REF!</f>
        <v>#REF!</v>
      </c>
      <c r="AJ391" s="31"/>
      <c r="AK391" s="31" t="e">
        <f t="shared" si="76"/>
        <v>#REF!</v>
      </c>
      <c r="AL391" s="35" t="e">
        <f t="shared" si="72"/>
        <v>#REF!</v>
      </c>
    </row>
    <row r="392" spans="1:41" s="16" customFormat="1" x14ac:dyDescent="0.2">
      <c r="A392" s="4" t="s">
        <v>676</v>
      </c>
      <c r="B392" s="4" t="s">
        <v>677</v>
      </c>
      <c r="C392" s="20">
        <f>COCC!E360</f>
        <v>0</v>
      </c>
      <c r="D392" s="20">
        <f>D387</f>
        <v>0</v>
      </c>
      <c r="E392" s="20"/>
      <c r="F392" s="20" t="e">
        <f>#REF!</f>
        <v>#REF!</v>
      </c>
      <c r="G392" s="20" t="e">
        <f>#REF!</f>
        <v>#REF!</v>
      </c>
      <c r="H392" s="20" t="e">
        <f>#REF!</f>
        <v>#REF!</v>
      </c>
      <c r="I392" s="20" t="e">
        <f>#REF!</f>
        <v>#REF!</v>
      </c>
      <c r="J392" s="20" t="e">
        <f>#REF!</f>
        <v>#REF!</v>
      </c>
      <c r="K392" s="20" t="e">
        <f>#REF!</f>
        <v>#REF!</v>
      </c>
      <c r="L392" s="20" t="e">
        <f>#REF!</f>
        <v>#REF!</v>
      </c>
      <c r="M392" s="20"/>
      <c r="N392" s="32" t="e">
        <f>SUM(N382:N387)</f>
        <v>#REF!</v>
      </c>
      <c r="O392" s="32" t="e">
        <f>SUM(O382:O387)</f>
        <v>#REF!</v>
      </c>
      <c r="P392" s="32" t="e">
        <f>SUM(P381:P387)</f>
        <v>#REF!</v>
      </c>
      <c r="Q392" s="32" t="e">
        <f>SUM(Q382:Q387)</f>
        <v>#REF!</v>
      </c>
      <c r="R392" s="32" t="e">
        <f>SUM(R382:R387)</f>
        <v>#REF!</v>
      </c>
      <c r="S392" s="31" t="e">
        <f>SUM(S381:S387)</f>
        <v>#REF!</v>
      </c>
      <c r="T392" s="11"/>
      <c r="U392" s="32" t="e">
        <f>SUM(U381:U387)</f>
        <v>#REF!</v>
      </c>
      <c r="V392" s="32" t="e">
        <f>SUM(V381:V387)</f>
        <v>#REF!</v>
      </c>
      <c r="W392" s="32">
        <f t="shared" ref="W392:X392" si="86">SUM(W381:W387)</f>
        <v>-17136.88</v>
      </c>
      <c r="X392" s="32" t="e">
        <f t="shared" si="86"/>
        <v>#REF!</v>
      </c>
      <c r="Y392" s="32">
        <v>0</v>
      </c>
      <c r="Z392" s="31" t="e">
        <f>SUM(U392:Y392)</f>
        <v>#REF!</v>
      </c>
      <c r="AA392" s="32"/>
      <c r="AB392" s="32" t="e">
        <f>SUM(AB381:AB387)</f>
        <v>#REF!</v>
      </c>
      <c r="AC392" s="32" t="e">
        <f>SUM(AC382:AC387)</f>
        <v>#REF!</v>
      </c>
      <c r="AD392" s="32" t="e">
        <f>SUM(AD381:AD387)</f>
        <v>#REF!</v>
      </c>
      <c r="AE392" s="32" t="e">
        <f>SUM(AE382:AE387)</f>
        <v>#REF!</v>
      </c>
      <c r="AF392" s="31" t="e">
        <f>SUM(AB392:AE392)</f>
        <v>#REF!</v>
      </c>
      <c r="AG392" s="32"/>
      <c r="AH392" s="32" t="e">
        <f>SUM(AH381:AH387)</f>
        <v>#REF!</v>
      </c>
      <c r="AI392" s="32" t="e">
        <f>SUM(AI381:AI387)</f>
        <v>#REF!</v>
      </c>
      <c r="AJ392" s="32">
        <f>SUM(AJ381:AJ387)</f>
        <v>-71038</v>
      </c>
      <c r="AK392" s="31" t="e">
        <f t="shared" si="76"/>
        <v>#REF!</v>
      </c>
      <c r="AL392" s="35" t="e">
        <f>N392+S392+Z392+AF392+AK392</f>
        <v>#REF!</v>
      </c>
      <c r="AM392" s="30" t="e">
        <f>AL392-AM387</f>
        <v>#REF!</v>
      </c>
      <c r="AN392" s="30" t="e">
        <f>SUM(AL381:AL387)</f>
        <v>#REF!</v>
      </c>
      <c r="AO392" s="30" t="e">
        <f>AL392-AN392</f>
        <v>#REF!</v>
      </c>
    </row>
    <row r="393" spans="1:41" s="16" customFormat="1" ht="13.5" thickBot="1" x14ac:dyDescent="0.25">
      <c r="A393" s="1"/>
      <c r="B393" s="1" t="s">
        <v>727</v>
      </c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48" t="e">
        <f>N354-N368-N392</f>
        <v>#REF!</v>
      </c>
      <c r="O393" s="48" t="e">
        <f>O353-O368-O392</f>
        <v>#REF!</v>
      </c>
      <c r="P393" s="48" t="e">
        <f>P353-P368-P392</f>
        <v>#REF!</v>
      </c>
      <c r="Q393" s="48" t="e">
        <f>Q353-Q368-Q392</f>
        <v>#REF!</v>
      </c>
      <c r="R393" s="48" t="e">
        <f>R353-R368-R392</f>
        <v>#REF!</v>
      </c>
      <c r="S393" s="48" t="e">
        <f>S353-S368-S392</f>
        <v>#REF!</v>
      </c>
      <c r="T393" s="48">
        <f>T354-T368-T392</f>
        <v>0</v>
      </c>
      <c r="U393" s="48" t="e">
        <f>U353-U368-U392</f>
        <v>#REF!</v>
      </c>
      <c r="V393" s="48" t="e">
        <f>V353-V368-V392</f>
        <v>#REF!</v>
      </c>
      <c r="W393" s="48">
        <f>W353-W368-W392</f>
        <v>-0.2999999999992724</v>
      </c>
      <c r="X393" s="48" t="e">
        <f>X353-X392</f>
        <v>#REF!</v>
      </c>
      <c r="Y393" s="48">
        <f ca="1">Y353-Y368-Y392</f>
        <v>0</v>
      </c>
      <c r="Z393" s="48" t="e">
        <f>Z354-Z368-Z392</f>
        <v>#REF!</v>
      </c>
      <c r="AA393" s="48">
        <f>AA354-AA368-AA392</f>
        <v>0</v>
      </c>
      <c r="AB393" s="48" t="e">
        <f>AB353-AB368-AB392</f>
        <v>#REF!</v>
      </c>
      <c r="AC393" s="48" t="e">
        <f>AC353-AC368-AC392</f>
        <v>#REF!</v>
      </c>
      <c r="AD393" s="48" t="e">
        <f>AD353-AD368-AD392</f>
        <v>#REF!</v>
      </c>
      <c r="AE393" s="48" t="e">
        <f>AE353-AE368-AE392</f>
        <v>#REF!</v>
      </c>
      <c r="AF393" s="48" t="e">
        <f>AF354-AF368-AF392</f>
        <v>#REF!</v>
      </c>
      <c r="AG393" s="48">
        <f>AG354-AG368-AG392</f>
        <v>0</v>
      </c>
      <c r="AH393" s="48" t="e">
        <f>AH353-AH368-AH392</f>
        <v>#REF!</v>
      </c>
      <c r="AI393" s="48" t="e">
        <f>AI353-AI368-AI392</f>
        <v>#REF!</v>
      </c>
      <c r="AJ393" s="48">
        <f>AJ353-AJ368-AJ392</f>
        <v>-0.39999999990686774</v>
      </c>
      <c r="AK393" s="48" t="e">
        <f>AK353-AK368-AK392</f>
        <v>#REF!</v>
      </c>
      <c r="AL393" s="36" t="e">
        <f>SUM(AK393+AF393+Z393+S393+N393)</f>
        <v>#REF!</v>
      </c>
      <c r="AN393" s="30">
        <v>4443165</v>
      </c>
      <c r="AO393" s="30" t="e">
        <f>AL393-AN393</f>
        <v>#REF!</v>
      </c>
    </row>
    <row r="394" spans="1:41" s="56" customFormat="1" x14ac:dyDescent="0.2">
      <c r="C394" s="63"/>
      <c r="D394" s="63"/>
      <c r="E394" s="63"/>
      <c r="F394" s="63"/>
      <c r="G394" s="63"/>
      <c r="H394" s="63"/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3"/>
      <c r="T394" s="63"/>
      <c r="U394" s="63"/>
      <c r="V394" s="63"/>
      <c r="W394" s="63"/>
      <c r="X394" s="63"/>
      <c r="Y394" s="63">
        <v>0</v>
      </c>
      <c r="Z394" s="63" t="e">
        <f>SUM(U393:Y393)</f>
        <v>#REF!</v>
      </c>
      <c r="AA394" s="63"/>
      <c r="AB394" s="63"/>
      <c r="AC394" s="63"/>
      <c r="AD394" s="63"/>
      <c r="AE394" s="63"/>
      <c r="AF394" s="63" t="s">
        <v>724</v>
      </c>
      <c r="AG394" s="63"/>
      <c r="AH394" s="63"/>
      <c r="AI394" s="63"/>
      <c r="AJ394" s="63"/>
      <c r="AK394" s="63" t="s">
        <v>724</v>
      </c>
    </row>
    <row r="395" spans="1:41" s="56" customFormat="1" x14ac:dyDescent="0.2">
      <c r="C395" s="63"/>
      <c r="D395" s="63"/>
      <c r="E395" s="63"/>
      <c r="F395" s="63"/>
      <c r="G395" s="63"/>
      <c r="H395" s="63"/>
      <c r="I395" s="63"/>
      <c r="J395" s="63"/>
      <c r="K395" s="63"/>
      <c r="L395" s="63"/>
      <c r="M395" s="63"/>
      <c r="N395" s="63">
        <v>174101.76000000001</v>
      </c>
      <c r="O395" s="63"/>
      <c r="P395" s="63"/>
      <c r="Q395" s="63"/>
      <c r="R395" s="63"/>
      <c r="S395" s="63" t="e">
        <f>O393+P393+Q393+R393</f>
        <v>#REF!</v>
      </c>
      <c r="T395" s="63"/>
      <c r="U395" s="63"/>
      <c r="V395" s="63"/>
      <c r="W395" s="63"/>
      <c r="X395" s="63"/>
      <c r="Y395" s="63"/>
      <c r="Z395" s="63" t="e">
        <f>U393+V393+X393</f>
        <v>#REF!</v>
      </c>
      <c r="AA395" s="63"/>
      <c r="AB395" s="63"/>
      <c r="AC395" s="63"/>
      <c r="AD395" s="63"/>
      <c r="AE395" s="63"/>
      <c r="AF395" s="63" t="e">
        <f>SUM(AB393:AE393)</f>
        <v>#REF!</v>
      </c>
      <c r="AG395" s="63"/>
      <c r="AH395" s="63"/>
      <c r="AI395" s="63"/>
      <c r="AJ395" s="63"/>
      <c r="AK395" s="63" t="e">
        <f>AK369-AK392</f>
        <v>#REF!</v>
      </c>
      <c r="AL395" s="63" t="e">
        <f>SUM(N395:AK395)</f>
        <v>#REF!</v>
      </c>
    </row>
    <row r="398" spans="1:41" x14ac:dyDescent="0.2">
      <c r="N398" s="14">
        <f>N107</f>
        <v>3768836.1954999948</v>
      </c>
    </row>
    <row r="399" spans="1:41" x14ac:dyDescent="0.2">
      <c r="N399" s="14" t="e">
        <f>N350</f>
        <v>#REF!</v>
      </c>
    </row>
    <row r="400" spans="1:41" x14ac:dyDescent="0.2">
      <c r="N400" s="14" t="e">
        <f>N398-N399</f>
        <v>#REF!</v>
      </c>
    </row>
  </sheetData>
  <mergeCells count="1">
    <mergeCell ref="A1:B1"/>
  </mergeCells>
  <hyperlinks>
    <hyperlink ref="A8" r:id="rId1" xr:uid="{AF0C32D0-1C2B-44D4-AD66-C1FAE6D49C6E}"/>
    <hyperlink ref="A9" r:id="rId2" xr:uid="{B7784D3C-B196-467E-ADDC-E28AA571C078}"/>
    <hyperlink ref="A10" r:id="rId3" xr:uid="{81FEFD61-B243-43D0-BF05-337EB508D9D8}"/>
    <hyperlink ref="A11" r:id="rId4" xr:uid="{E2D1219F-9BD0-4072-968C-C291B62B0E15}"/>
    <hyperlink ref="A12" r:id="rId5" xr:uid="{357B3EE1-A666-4094-9C79-119A0238ECFD}"/>
    <hyperlink ref="A13" r:id="rId6" xr:uid="{23765694-C499-4841-8F54-4E5005F8CA3D}"/>
    <hyperlink ref="A14" r:id="rId7" xr:uid="{CD8734E4-8FA1-459F-9C26-947F1E783F60}"/>
    <hyperlink ref="A15" r:id="rId8" xr:uid="{D2752B43-4C17-416D-A8B6-02ABAA0EC576}"/>
    <hyperlink ref="A16" r:id="rId9" xr:uid="{C3A9AB22-4F0E-40FD-BA7A-758E1D8278D2}"/>
    <hyperlink ref="A17" r:id="rId10" xr:uid="{AB0C90FD-2DD7-4F08-9A20-F0167288D947}"/>
    <hyperlink ref="A18" r:id="rId11" xr:uid="{2227F4B7-0CDA-42FE-AA4D-9697C9F937BC}"/>
    <hyperlink ref="A20" r:id="rId12" xr:uid="{8126C9A6-C31F-4335-8367-815F34F96E36}"/>
    <hyperlink ref="A21" r:id="rId13" xr:uid="{C21C7601-3358-4D95-998A-711AFA826201}"/>
    <hyperlink ref="A22" r:id="rId14" xr:uid="{6B6E930F-F801-4F91-B8C0-2B76110333CE}"/>
    <hyperlink ref="A23" r:id="rId15" xr:uid="{3111FB0B-63FA-45F1-B48B-C124070F42B6}"/>
    <hyperlink ref="A24" r:id="rId16" xr:uid="{BFECAA3A-9ECE-452D-88F7-332E83A9E68A}"/>
    <hyperlink ref="A25" r:id="rId17" xr:uid="{2F0201A8-E996-4030-AD7A-C48F8138813D}"/>
    <hyperlink ref="A26" r:id="rId18" xr:uid="{7DB079B9-7FDA-42CC-B1EC-C6ECD07D0FBA}"/>
    <hyperlink ref="A27" r:id="rId19" xr:uid="{974807C0-4ABE-4686-9B6A-1176AA4145D1}"/>
    <hyperlink ref="A31" r:id="rId20" xr:uid="{6158955E-ACE1-4DC6-B4FA-2A811CCA53CC}"/>
    <hyperlink ref="A32" r:id="rId21" xr:uid="{D59CB383-3127-47E1-9F44-87457E259810}"/>
    <hyperlink ref="A33" r:id="rId22" xr:uid="{66D73DF3-90C4-4985-8F08-C73904438FD9}"/>
    <hyperlink ref="A34" r:id="rId23" xr:uid="{327605BC-082F-48D0-B966-9B51D8B39300}"/>
    <hyperlink ref="A35" r:id="rId24" xr:uid="{06D1B2A9-821A-4664-9F5B-EB15160C01C0}"/>
    <hyperlink ref="A36" r:id="rId25" xr:uid="{4768CE57-765B-4249-BA6E-5AD4F8C2A5A4}"/>
    <hyperlink ref="A37" r:id="rId26" xr:uid="{38236A20-1C7E-4F46-8AF5-3FE619A6F1B6}"/>
    <hyperlink ref="A38" r:id="rId27" xr:uid="{60E2BF61-E5E1-4660-BDD6-C004EF2D8F3F}"/>
    <hyperlink ref="A39" r:id="rId28" xr:uid="{28F55E16-5096-456D-AF84-5F874DBC6673}"/>
    <hyperlink ref="A40" r:id="rId29" xr:uid="{32989A04-807B-4B5F-8D5D-2183116AF9EC}"/>
    <hyperlink ref="A41" r:id="rId30" xr:uid="{46C97557-9309-41A0-8524-23097142D4CD}"/>
    <hyperlink ref="A42" r:id="rId31" xr:uid="{2C379A38-42B7-40A4-BED7-F53EBD3845CA}"/>
    <hyperlink ref="A43" r:id="rId32" xr:uid="{B8051D2C-331A-41C7-95E9-2199443B20B4}"/>
    <hyperlink ref="A44" r:id="rId33" xr:uid="{5E9DE010-3BE2-4FD7-B92B-03C30645CB63}"/>
    <hyperlink ref="A45" r:id="rId34" xr:uid="{48A8A574-1B87-49D7-8FED-0B7A82AD7BE6}"/>
    <hyperlink ref="A48" r:id="rId35" xr:uid="{D7E49D22-36B2-44A4-8EE4-8A7C8739D336}"/>
    <hyperlink ref="A49" r:id="rId36" xr:uid="{BF9FDF26-8897-4B93-BA92-57A5BECA9EF3}"/>
    <hyperlink ref="A50" r:id="rId37" xr:uid="{C1B7A6E6-FE03-41CB-BFF7-48EF0D8D9927}"/>
    <hyperlink ref="A59" r:id="rId38" xr:uid="{8D439DF6-74E5-4FB1-A069-0E51DAEA2DF6}"/>
    <hyperlink ref="A60" r:id="rId39" xr:uid="{6549DB90-1A9F-4EFE-95D4-4F6A8DC67064}"/>
    <hyperlink ref="A61" r:id="rId40" xr:uid="{148C7122-F8E0-4176-82A3-60A5A3E92210}"/>
    <hyperlink ref="A62" r:id="rId41" xr:uid="{921568BE-F1D7-40AB-9168-BC28E565AAC6}"/>
    <hyperlink ref="A63" r:id="rId42" xr:uid="{6DDF1A2C-E4D7-47D2-8758-59656210E5EA}"/>
    <hyperlink ref="A64" r:id="rId43" xr:uid="{18FE9A9B-E421-4DA3-BD65-1B6D891544FF}"/>
    <hyperlink ref="A65" r:id="rId44" xr:uid="{6C225EF7-C601-4338-B28C-74AD88C4D5F1}"/>
    <hyperlink ref="A66" r:id="rId45" xr:uid="{D4F9221A-6439-46D0-AA09-C2A29D97EA2D}"/>
    <hyperlink ref="A67" r:id="rId46" xr:uid="{9C9B49EE-F89E-4EE9-A0E8-393E87E2949E}"/>
    <hyperlink ref="A68" r:id="rId47" xr:uid="{38E6C1AC-CB8B-4CB3-9C8D-42D93455C55A}"/>
    <hyperlink ref="A69" r:id="rId48" xr:uid="{A96B5B82-B73C-4172-93EE-441FABA4B1F4}"/>
    <hyperlink ref="A70" r:id="rId49" xr:uid="{120D9AB5-8D12-4EAE-9C56-FEA8C4069ED7}"/>
    <hyperlink ref="A71" r:id="rId50" xr:uid="{FF2358F6-9B7B-4FAD-80DA-AA0B69E7B726}"/>
    <hyperlink ref="A72" r:id="rId51" xr:uid="{DBE3A12F-2B3D-4A45-9BCC-703D7E50EEDB}"/>
    <hyperlink ref="A73" r:id="rId52" xr:uid="{68D08687-A86F-4039-9A38-91732438A563}"/>
    <hyperlink ref="A74" r:id="rId53" xr:uid="{1C88100E-6C01-4710-A469-1654EA90EB16}"/>
    <hyperlink ref="A75" r:id="rId54" xr:uid="{809A5100-9830-45BC-A618-6AD7A0C6228B}"/>
    <hyperlink ref="A76" r:id="rId55" xr:uid="{82B8978F-D1A0-4155-A0FE-8C5F7660CC74}"/>
    <hyperlink ref="A77" r:id="rId56" xr:uid="{0EB0BB86-EA98-4891-8AF4-94802180AA10}"/>
    <hyperlink ref="A78" r:id="rId57" xr:uid="{B747B5F1-5878-4604-BED8-BA66397A417C}"/>
    <hyperlink ref="A79" r:id="rId58" xr:uid="{76F97C41-FC39-4744-82FC-4BC01D39DEF2}"/>
    <hyperlink ref="A80" r:id="rId59" xr:uid="{AF3B80D0-938C-405C-AC80-4712A5BCD324}"/>
    <hyperlink ref="A81" r:id="rId60" xr:uid="{20B3A9B9-7DE6-4C69-8A3F-2938E0ED161D}"/>
    <hyperlink ref="A82" r:id="rId61" xr:uid="{ED288B11-AA8B-4091-9E0B-296256064F7E}"/>
    <hyperlink ref="A83" r:id="rId62" xr:uid="{A562047B-CD16-433B-B838-8331FEB4A445}"/>
    <hyperlink ref="A89" r:id="rId63" xr:uid="{5702557F-1F8D-40D2-A1E8-B79B69195491}"/>
    <hyperlink ref="A90" r:id="rId64" xr:uid="{0EB91AD6-F847-4074-A64A-E51BE4B28CA1}"/>
    <hyperlink ref="A91" r:id="rId65" xr:uid="{147B7D5E-0B87-4EB9-813C-0E6C6A3F9A07}"/>
    <hyperlink ref="A92" r:id="rId66" xr:uid="{D8FC9386-43D7-42EF-9609-4EBCB846996C}"/>
    <hyperlink ref="A93" r:id="rId67" xr:uid="{BCE0B28C-A7DA-4BF9-8EF4-539EC41E4AE5}"/>
    <hyperlink ref="A94" r:id="rId68" xr:uid="{F37E66ED-61F3-4B07-9CC9-42B9D0C405A1}"/>
    <hyperlink ref="A95" r:id="rId69" xr:uid="{02F82665-2CA4-43FC-92DB-C56CBE78F801}"/>
    <hyperlink ref="A96" r:id="rId70" xr:uid="{5144E55B-B3C6-467B-A208-5ED284CDA979}"/>
    <hyperlink ref="A97" r:id="rId71" xr:uid="{94893735-2A8E-405A-9BF4-7989F30A9783}"/>
    <hyperlink ref="A98" r:id="rId72" xr:uid="{81C5E32C-D7C5-4FE1-854E-3AAE87C7E960}"/>
    <hyperlink ref="A99" r:id="rId73" xr:uid="{B65C01E3-F705-40E8-985E-4698B70E53E2}"/>
    <hyperlink ref="A100" r:id="rId74" xr:uid="{12F702E4-9C49-4A75-A3E5-8F3096EEE8FD}"/>
    <hyperlink ref="A101" r:id="rId75" xr:uid="{8E0CB641-3DC2-4ADC-B9C4-CFCD007C8BB4}"/>
    <hyperlink ref="A112" r:id="rId76" xr:uid="{E70B6133-CDAB-4D74-8CD1-8CF81E1FDA28}"/>
    <hyperlink ref="A113" r:id="rId77" xr:uid="{0C4996C3-3028-41EA-AAD1-058833BBF613}"/>
    <hyperlink ref="A114" r:id="rId78" xr:uid="{B95CE007-083D-4B51-A0F5-2250444ADC9C}"/>
    <hyperlink ref="A115" r:id="rId79" xr:uid="{485227DB-CCEF-46BB-91AE-0F5F78D854AE}"/>
    <hyperlink ref="A116" r:id="rId80" xr:uid="{20DA5BE2-68D0-4980-8178-6A4B1042D31E}"/>
    <hyperlink ref="A117" r:id="rId81" xr:uid="{ACFF15A3-D30E-44FC-A234-EE698B6DEF04}"/>
    <hyperlink ref="A122" r:id="rId82" xr:uid="{BCED9578-7461-44A0-AE11-5C000C382359}"/>
    <hyperlink ref="A123" r:id="rId83" xr:uid="{5DFD0A0B-482B-4446-ADE4-43B0E087D5BD}"/>
    <hyperlink ref="A124" r:id="rId84" xr:uid="{2C2B6092-B38B-461D-8124-738535F4F906}"/>
    <hyperlink ref="A125" r:id="rId85" xr:uid="{980FBCFB-E3F5-4267-9CFF-5DCADAB32F02}"/>
    <hyperlink ref="A129" r:id="rId86" xr:uid="{13A8C91B-C7C2-4F20-B642-9449C81A3687}"/>
    <hyperlink ref="A130" r:id="rId87" xr:uid="{5945EE8B-D71A-4AAC-9137-3DA0D389FE73}"/>
    <hyperlink ref="A131" r:id="rId88" xr:uid="{5E84A65E-09DE-4A4D-9652-A5EED7D4D92B}"/>
    <hyperlink ref="A132" r:id="rId89" xr:uid="{54D40D0D-DC63-4CC6-976B-F56F70052B77}"/>
    <hyperlink ref="A133" r:id="rId90" xr:uid="{1D8718A7-D22C-4FEB-B059-9F168A74FE33}"/>
    <hyperlink ref="A134" r:id="rId91" xr:uid="{A868F62E-9640-4A05-A78E-AD1DB67BB8BE}"/>
    <hyperlink ref="A136" r:id="rId92" xr:uid="{F00A64EC-94FA-451F-9CE7-0A800599AA5F}"/>
    <hyperlink ref="A137" r:id="rId93" xr:uid="{26D91743-3552-4F3B-816E-1EBF232F298B}"/>
    <hyperlink ref="A138" r:id="rId94" xr:uid="{9DE183EB-6B1C-414D-B3F5-FBDA33F9DE41}"/>
    <hyperlink ref="A142" r:id="rId95" xr:uid="{B896B665-C57F-43DB-A3DC-4EF7DED7F954}"/>
    <hyperlink ref="A143" r:id="rId96" xr:uid="{5E8C57F4-CCB5-4648-9833-A46E01F0F415}"/>
    <hyperlink ref="A144" r:id="rId97" xr:uid="{D8D07345-9AB0-422C-AAA7-AFF83208CC03}"/>
    <hyperlink ref="A145" r:id="rId98" xr:uid="{75A7673C-C2BB-4E57-866A-5C500BA286D0}"/>
    <hyperlink ref="A146" r:id="rId99" xr:uid="{FA59E8FC-C55C-478C-9F71-225822F022D1}"/>
    <hyperlink ref="A147" r:id="rId100" xr:uid="{36E1A422-77C5-4FA8-94E4-8B43993EFC95}"/>
    <hyperlink ref="A148" r:id="rId101" xr:uid="{7D120B98-428D-42BA-A43C-8CB65E76712D}"/>
    <hyperlink ref="A149" r:id="rId102" xr:uid="{50D244AD-49B8-4C1C-9BE5-842D1D8B4755}"/>
    <hyperlink ref="A150" r:id="rId103" xr:uid="{41CF7E78-B700-465D-80DF-EC6DD34C5AB4}"/>
    <hyperlink ref="A151" r:id="rId104" xr:uid="{055D3E61-0162-4C22-9E17-BDDF13DA14CB}"/>
    <hyperlink ref="A152" r:id="rId105" xr:uid="{2B90E355-3C1B-4748-8E93-2A04BAAE088F}"/>
    <hyperlink ref="A153" r:id="rId106" xr:uid="{1736205A-1A0B-40D8-B2DE-1D6D92A289E9}"/>
    <hyperlink ref="A155" r:id="rId107" xr:uid="{0BCC0907-FDBC-49CF-BF8B-DCCE6B71EBF2}"/>
    <hyperlink ref="A156" r:id="rId108" xr:uid="{32ADD388-3EA9-4555-98CA-7C9B13763BF6}"/>
    <hyperlink ref="A157" r:id="rId109" xr:uid="{46BC62EE-7E1B-4914-8AA3-19B668547AF8}"/>
    <hyperlink ref="A158" r:id="rId110" xr:uid="{C88995A4-BC55-4CDB-BED9-A5E91CF6403F}"/>
    <hyperlink ref="A159" r:id="rId111" xr:uid="{61D3B887-15A6-427C-9744-8FC0A9CEC422}"/>
    <hyperlink ref="A160" r:id="rId112" xr:uid="{D253BFD6-3808-47EA-9BC4-F1C067197ADA}"/>
    <hyperlink ref="A161" r:id="rId113" xr:uid="{6225F5E5-BBA1-4C09-8F3F-1ACCAD57D613}"/>
    <hyperlink ref="A163" r:id="rId114" xr:uid="{7DE25C73-35BD-44EB-A843-F4181293243F}"/>
    <hyperlink ref="A164" r:id="rId115" xr:uid="{FBC88D8E-5E15-484F-B7F6-C66D74F8EE37}"/>
    <hyperlink ref="A165" r:id="rId116" xr:uid="{B22D8AC0-943F-4BBB-A8E8-3CE597919C9F}"/>
    <hyperlink ref="A166" r:id="rId117" xr:uid="{70C151AF-EA30-42C5-BC92-7A87EDA6AC93}"/>
    <hyperlink ref="A167" r:id="rId118" xr:uid="{F1A52F7B-5E44-4CC5-B803-97B44C01E19D}"/>
    <hyperlink ref="A168" r:id="rId119" xr:uid="{BA35AAFB-8F04-4615-B28A-7FF4EB98817D}"/>
    <hyperlink ref="A169" r:id="rId120" xr:uid="{FE4E9E6A-9E49-4A15-8E08-DF4543E9EFB9}"/>
    <hyperlink ref="A170" r:id="rId121" xr:uid="{0E74355D-C88F-4E2A-B7AD-2556B2744745}"/>
    <hyperlink ref="A171" r:id="rId122" xr:uid="{94C659D4-B103-4BA0-B095-8DC5A20C3782}"/>
    <hyperlink ref="A172" r:id="rId123" xr:uid="{07155378-F4D6-4101-BE09-E26A478E2128}"/>
    <hyperlink ref="A173" r:id="rId124" xr:uid="{788FD133-29EA-4B56-A715-BEA82D413772}"/>
    <hyperlink ref="A174" r:id="rId125" xr:uid="{113B4A1E-41FD-40D6-B322-D20ED30F3970}"/>
    <hyperlink ref="A181" r:id="rId126" xr:uid="{3FD0B990-F793-40C9-B10F-CB7461B75938}"/>
    <hyperlink ref="A182" r:id="rId127" xr:uid="{AE28C6E3-488F-41A6-860E-DAC227B3EFD3}"/>
    <hyperlink ref="A183" r:id="rId128" xr:uid="{8E17F3A2-25CA-491A-A729-3C3CBA94EE1C}"/>
    <hyperlink ref="A184" r:id="rId129" xr:uid="{658CC655-0CD5-490D-8230-D09F22159711}"/>
    <hyperlink ref="A185" r:id="rId130" xr:uid="{41949A31-B08C-4148-A32B-4E2302416687}"/>
    <hyperlink ref="A186" r:id="rId131" xr:uid="{5DF60ACE-D8D2-4D4E-846C-FA63BD429179}"/>
    <hyperlink ref="A187" r:id="rId132" xr:uid="{9A87AFDA-8E46-4C6D-AAAC-D3F44400DFD3}"/>
    <hyperlink ref="A188" r:id="rId133" xr:uid="{42536261-A1C9-4264-915B-150AAA762B48}"/>
    <hyperlink ref="A189" r:id="rId134" xr:uid="{B39F2210-9B84-4463-960B-BF4CF21F4D18}"/>
    <hyperlink ref="A190" r:id="rId135" xr:uid="{77E1BF70-D0AD-45E3-BCF5-4B0D927DF0A4}"/>
    <hyperlink ref="A191" r:id="rId136" xr:uid="{E1D890BA-0F93-4F5E-B0C1-74D4D8C7B546}"/>
    <hyperlink ref="A192" r:id="rId137" xr:uid="{1AAB53FB-3569-476F-BB27-8437B9B57B99}"/>
    <hyperlink ref="A193" r:id="rId138" xr:uid="{8EAA6932-48FD-49C2-8A3B-1E6A42AF84FE}"/>
    <hyperlink ref="A194" r:id="rId139" xr:uid="{FFE63D3C-DE27-4841-B23B-1EBB3B7A1B1C}"/>
    <hyperlink ref="A195" r:id="rId140" xr:uid="{DDF5F4E8-62DB-4C8D-B386-EB8B29F4964B}"/>
    <hyperlink ref="A196" r:id="rId141" xr:uid="{6D98AC56-527F-454C-862B-F4214911E09D}"/>
    <hyperlink ref="A197" r:id="rId142" xr:uid="{1D34B367-0E71-48FA-9663-6B2CC0DBA0DC}"/>
    <hyperlink ref="A198" r:id="rId143" xr:uid="{F28F630D-F6B9-42EC-9B49-149A88062EC1}"/>
    <hyperlink ref="A199" r:id="rId144" xr:uid="{933A35F2-3E43-4EFA-AE38-50B45959C732}"/>
    <hyperlink ref="A200" r:id="rId145" xr:uid="{2DBAB3FA-85EE-47EC-8C5F-ADEE26C15D3B}"/>
    <hyperlink ref="A201" r:id="rId146" xr:uid="{9BFE9DA0-14D8-446E-B2D0-F3056656E09F}"/>
    <hyperlink ref="A203" r:id="rId147" xr:uid="{3F918483-291A-4652-A15F-4810674283D3}"/>
    <hyperlink ref="A204" r:id="rId148" xr:uid="{B3CC56A2-2055-4A70-ACE2-379FC8432944}"/>
    <hyperlink ref="A209" r:id="rId149" xr:uid="{B6DBBCA8-1254-4ECA-B79F-F36F5D6E4D59}"/>
    <hyperlink ref="A210" r:id="rId150" xr:uid="{9595A64B-9629-44CA-9ACD-5B1FF8D87141}"/>
    <hyperlink ref="A211" r:id="rId151" xr:uid="{5405C500-2ED6-42C5-B450-C2FA6A28A258}"/>
    <hyperlink ref="A212" r:id="rId152" xr:uid="{35822250-42AD-49AF-92F2-C18634336F33}"/>
    <hyperlink ref="A213" r:id="rId153" xr:uid="{83F294E3-D341-4798-8278-C4DB9EDD2ADD}"/>
    <hyperlink ref="A214" r:id="rId154" xr:uid="{B0504033-0450-4B45-93B3-EC4D25BCBBDD}"/>
    <hyperlink ref="A215" r:id="rId155" xr:uid="{D31B15B2-9906-4A50-95F2-E6020775BA39}"/>
    <hyperlink ref="A216" r:id="rId156" xr:uid="{CEA7935E-8813-445A-9B5E-CDB01F7C834E}"/>
    <hyperlink ref="A222" r:id="rId157" xr:uid="{9232A0EB-6CAF-4160-B45B-B655F31E12BB}"/>
    <hyperlink ref="A223" r:id="rId158" xr:uid="{BBCF50E0-0308-409A-A008-09A67032F382}"/>
    <hyperlink ref="A224" r:id="rId159" xr:uid="{41653C14-6706-4631-83A7-8A2B2D541E0E}"/>
    <hyperlink ref="A225" r:id="rId160" xr:uid="{C9BD69D6-D611-4B0B-85A4-6F34420D5AF8}"/>
    <hyperlink ref="A226" r:id="rId161" xr:uid="{56F42F57-E1C2-4632-B00F-0C48BAC5C3D9}"/>
    <hyperlink ref="A227" r:id="rId162" xr:uid="{C9160359-1030-4AF5-AA97-D3B488BCD357}"/>
    <hyperlink ref="A278" r:id="rId163" xr:uid="{73DBE07D-635E-4C54-8F18-6E05B103D664}"/>
    <hyperlink ref="A279" r:id="rId164" xr:uid="{A1F29941-39A1-4AD0-9131-1E356A0C09F1}"/>
    <hyperlink ref="A280" r:id="rId165" xr:uid="{84873756-FB64-49D6-8B33-F4B7A043E965}"/>
    <hyperlink ref="A232" r:id="rId166" xr:uid="{D3B68293-4CE1-4F65-B94F-6FCEE3A75ACF}"/>
    <hyperlink ref="A233" r:id="rId167" xr:uid="{94D696D8-952F-4E06-A2DA-15D41A353582}"/>
    <hyperlink ref="A234" r:id="rId168" xr:uid="{7E519FC5-9124-4058-B777-A56B83449974}"/>
    <hyperlink ref="A235" r:id="rId169" xr:uid="{9D1A9025-BF38-49E4-B828-FB5DDD284E2D}"/>
    <hyperlink ref="A236" r:id="rId170" xr:uid="{95B338C6-D133-4345-8565-DAA7267ED922}"/>
    <hyperlink ref="A237" r:id="rId171" xr:uid="{6281E2E3-C57A-4FA7-8D24-0160BD9747BD}"/>
    <hyperlink ref="A238" r:id="rId172" xr:uid="{A51A777F-3D48-4E19-9607-F70E9982DB7C}"/>
    <hyperlink ref="A239" r:id="rId173" xr:uid="{9917B60B-807D-49B1-A758-8951D581CB56}"/>
    <hyperlink ref="A240" r:id="rId174" xr:uid="{8F421E45-5562-459D-A419-5180F3BA8112}"/>
    <hyperlink ref="A241" r:id="rId175" xr:uid="{52B6A431-046A-4068-9F5B-66CB30A3674F}"/>
    <hyperlink ref="A242" r:id="rId176" xr:uid="{5CB7996D-5A33-4297-8DB2-AF01B6F4E0FF}"/>
    <hyperlink ref="A243" r:id="rId177" xr:uid="{AF2FDE6A-BC26-4DE6-9087-120366C2210C}"/>
    <hyperlink ref="A244" r:id="rId178" xr:uid="{B3342A3C-A6A5-4104-ABA4-4661045ACF37}"/>
    <hyperlink ref="A245" r:id="rId179" xr:uid="{7F903800-61CF-412B-B01F-0AF29C332CF5}"/>
    <hyperlink ref="A246" r:id="rId180" xr:uid="{250A715E-29DB-43EF-B82F-77B71CCE76B6}"/>
    <hyperlink ref="A247" r:id="rId181" xr:uid="{C069DAB5-DDF1-49B8-B480-C00D90B2AE54}"/>
    <hyperlink ref="A248" r:id="rId182" xr:uid="{C9273C34-E85B-4515-BC62-13EDB0A81FD5}"/>
    <hyperlink ref="A253" r:id="rId183" xr:uid="{D33972ED-EB82-47DE-B573-E6190025B505}"/>
    <hyperlink ref="A254" r:id="rId184" xr:uid="{6D9EF1D2-A242-4FF0-9654-854F935C542F}"/>
    <hyperlink ref="A255" r:id="rId185" xr:uid="{541F7C03-34C6-48D5-93E2-7E1A827A234C}"/>
    <hyperlink ref="A256" r:id="rId186" xr:uid="{B164ACEC-A386-4F8A-8836-0ECDD71245C0}"/>
    <hyperlink ref="A257" r:id="rId187" xr:uid="{54BAEC9F-7EE5-4D56-8E74-D7F893A8302C}"/>
    <hyperlink ref="A258" r:id="rId188" xr:uid="{A7E5C080-AEB2-47DB-832D-2E630A41C7F0}"/>
    <hyperlink ref="A259" r:id="rId189" xr:uid="{4125DD90-6650-467E-A986-96BB2762D028}"/>
    <hyperlink ref="A260" r:id="rId190" xr:uid="{9A19F25E-538B-4F5B-81A2-3ED9C3BF3F61}"/>
    <hyperlink ref="A261" r:id="rId191" xr:uid="{E92E1226-2B75-4367-9BA9-6BCD2513243E}"/>
    <hyperlink ref="A262" r:id="rId192" xr:uid="{2270BC77-F53A-44B0-BF5A-3F7782359EA9}"/>
    <hyperlink ref="A263" r:id="rId193" xr:uid="{0809317E-57CB-422A-B807-A5A65706E7D9}"/>
    <hyperlink ref="A264" r:id="rId194" xr:uid="{26C2732F-7738-4717-A810-1CE2136EDC64}"/>
    <hyperlink ref="A265" r:id="rId195" xr:uid="{AEFADF79-A291-4BED-9973-F91BFDE1FAF8}"/>
    <hyperlink ref="A266" r:id="rId196" xr:uid="{19C75D54-AEE3-48CD-97C5-9E4BB6E48370}"/>
    <hyperlink ref="A267" r:id="rId197" xr:uid="{0040579E-6276-4859-BCD1-7BDC5C4F9D41}"/>
    <hyperlink ref="A268" r:id="rId198" xr:uid="{DE3BA082-0BD2-4021-BE59-919F05D13802}"/>
    <hyperlink ref="A269" r:id="rId199" xr:uid="{886BC7EF-0E02-4AFC-A88F-CA007C36F728}"/>
    <hyperlink ref="A270" r:id="rId200" xr:uid="{369BB3F0-2162-4834-9402-ADE0BA51BE7A}"/>
    <hyperlink ref="A271" r:id="rId201" xr:uid="{05CD4163-A45A-4274-8E7D-54A1E48AFF81}"/>
    <hyperlink ref="A272" r:id="rId202" xr:uid="{57E92C63-2496-4AD2-BBBE-3CD7C1CC39EE}"/>
    <hyperlink ref="A273" r:id="rId203" xr:uid="{F3DE12C9-CE1C-4DB3-8156-0F4F1BB6456C}"/>
    <hyperlink ref="A274" r:id="rId204" xr:uid="{4F303AEA-9A01-4A93-92ED-D6EB4FCFC15C}"/>
    <hyperlink ref="A275" r:id="rId205" xr:uid="{BAA75A13-3EC0-476B-9D3C-E96C05051CA2}"/>
    <hyperlink ref="A276" r:id="rId206" xr:uid="{21407D60-E046-44D3-BEBE-13E84A904C0C}"/>
    <hyperlink ref="A277" r:id="rId207" xr:uid="{BC6022DB-1661-44FA-AA82-D011AEE20885}"/>
    <hyperlink ref="A281" r:id="rId208" xr:uid="{1CA34557-7C23-4BF2-A4FB-4FEFDE874708}"/>
    <hyperlink ref="A282" r:id="rId209" xr:uid="{D0D2B1D1-6F4A-4FD5-B4B2-889C5F3AA045}"/>
    <hyperlink ref="A283" r:id="rId210" xr:uid="{8888BFBA-DC2B-45F5-BD06-1763F170EE95}"/>
    <hyperlink ref="A284" r:id="rId211" xr:uid="{14750485-0C0A-40F8-B173-C32400E0737A}"/>
    <hyperlink ref="A285" r:id="rId212" xr:uid="{B128565B-18AD-4D79-8F9F-B7CE0D1FFE16}"/>
    <hyperlink ref="A286" r:id="rId213" xr:uid="{2F4DF13E-4005-4F38-A938-2851DDA683C5}"/>
    <hyperlink ref="A287" r:id="rId214" xr:uid="{F443967F-6205-4572-B2B6-80B7D6BFBF2F}"/>
    <hyperlink ref="A294" r:id="rId215" xr:uid="{E2D62C8F-7BA7-4B34-8739-BE99AB37A5E4}"/>
    <hyperlink ref="A295" r:id="rId216" xr:uid="{1D7D92D8-D50B-4186-8853-B4512F750237}"/>
    <hyperlink ref="A296" r:id="rId217" xr:uid="{F7C84CF4-1C7E-4F87-A845-DA50632FCAA6}"/>
    <hyperlink ref="A297" r:id="rId218" xr:uid="{FB0ED9F1-5A5C-4F0B-95A7-EE8AF49D0306}"/>
    <hyperlink ref="A298" r:id="rId219" xr:uid="{97B0ED4F-AF0A-4FFB-8FB1-A26A00FE40EB}"/>
    <hyperlink ref="A299" r:id="rId220" xr:uid="{6A1D1F9A-D1F4-478E-93A3-484BE675F779}"/>
    <hyperlink ref="A300" r:id="rId221" xr:uid="{7281A3A6-D2F1-4FED-B728-5AF635B42590}"/>
    <hyperlink ref="A301" r:id="rId222" xr:uid="{99D3D62B-9015-4B6E-9043-A2605159BD5F}"/>
    <hyperlink ref="A302" r:id="rId223" xr:uid="{CFEEED01-189B-4384-831E-F3A701E4EAB4}"/>
    <hyperlink ref="A303" r:id="rId224" xr:uid="{9449FBC1-A7FB-41F6-A948-596FF679F52B}"/>
    <hyperlink ref="A304" r:id="rId225" xr:uid="{4A2DA9D5-E2FA-4768-9B3F-A54C72C9AB2A}"/>
    <hyperlink ref="A305" r:id="rId226" xr:uid="{16FB99C8-94FF-4B93-9710-892BA8FC13A8}"/>
    <hyperlink ref="A306" r:id="rId227" xr:uid="{8B8B033E-9B00-4076-A688-1CDA71027A0F}"/>
    <hyperlink ref="A307" r:id="rId228" xr:uid="{FB5B6E70-70B0-4B88-BE94-8584467D7AF2}"/>
    <hyperlink ref="A308" r:id="rId229" xr:uid="{867BF7FF-5625-41D3-89BA-92807F62FD4A}"/>
    <hyperlink ref="A309" r:id="rId230" xr:uid="{C31EC823-8D6A-43A1-891F-6A5DA584595D}"/>
    <hyperlink ref="A310" r:id="rId231" xr:uid="{666D0ED4-4AE6-429C-940F-5E5506786D1F}"/>
    <hyperlink ref="A311" r:id="rId232" xr:uid="{9589B1C3-84D0-4A13-BF43-07188889137E}"/>
    <hyperlink ref="A312" r:id="rId233" xr:uid="{4BCE3EF0-AD52-46C0-AFE2-5422D4C8D0EB}"/>
    <hyperlink ref="A313" r:id="rId234" xr:uid="{270EA777-9A0C-45D7-84F1-28053B95569F}"/>
    <hyperlink ref="A314" r:id="rId235" xr:uid="{7517308E-085C-4A8A-AC96-20487C69E1D2}"/>
    <hyperlink ref="A315" r:id="rId236" xr:uid="{DC9CE673-7287-4648-A220-B891008707A7}"/>
    <hyperlink ref="A316" r:id="rId237" xr:uid="{1B1EF5BA-179B-41D5-8042-D5EF89B30A6C}"/>
    <hyperlink ref="A317" r:id="rId238" xr:uid="{5CDD7F8A-78B5-4E03-9F4F-5019CC2FAB04}"/>
    <hyperlink ref="A318" r:id="rId239" xr:uid="{B9D58BA7-81AD-4CDA-B1DD-4DF3C6CBB5F7}"/>
    <hyperlink ref="A319" r:id="rId240" xr:uid="{434B4C0D-1172-4804-8835-43051AF16292}"/>
    <hyperlink ref="A320" r:id="rId241" xr:uid="{6E72E099-79A7-4BF2-9220-47C01A47D662}"/>
    <hyperlink ref="A321" r:id="rId242" xr:uid="{1F99BD2B-0835-4842-8F8A-31BEA0F98BFE}"/>
    <hyperlink ref="A322" r:id="rId243" xr:uid="{F7ED974F-B96C-4DF3-97E1-136649D1856F}"/>
    <hyperlink ref="A323" r:id="rId244" xr:uid="{72E92B5D-1766-45B6-9449-956D7B785725}"/>
    <hyperlink ref="A324" r:id="rId245" xr:uid="{5D79407E-E744-45D2-A193-CE641EF894BB}"/>
    <hyperlink ref="A325" r:id="rId246" xr:uid="{EAB4A53D-EEF1-47BF-8044-0B7112346126}"/>
    <hyperlink ref="A326" r:id="rId247" xr:uid="{0DFD8D29-305F-4F72-9B44-5967355D3926}"/>
    <hyperlink ref="A327" r:id="rId248" xr:uid="{E497F33E-7EA9-4F57-9F3C-BBBE56871FA8}"/>
    <hyperlink ref="A328" r:id="rId249" xr:uid="{DF6D9DA3-E536-430A-AD53-8E78356FC827}"/>
    <hyperlink ref="A329" r:id="rId250" xr:uid="{3B1A3473-D4CC-42D1-9B31-431F9A6B5243}"/>
    <hyperlink ref="A330" r:id="rId251" xr:uid="{8B37D3D9-E57A-4381-A341-2C2B28C2FF7C}"/>
    <hyperlink ref="A382" r:id="rId252" xr:uid="{3EA41969-FE9D-4F33-AC1D-ED2C245B25BE}"/>
    <hyperlink ref="A383" r:id="rId253" xr:uid="{C21D1EEC-AA21-4C5F-9851-E87C925AAA17}"/>
    <hyperlink ref="A384" r:id="rId254" xr:uid="{2D0038A2-2EAB-4E1B-8811-279C9D878E7C}"/>
    <hyperlink ref="A385" r:id="rId255" xr:uid="{3E9D0D59-54A4-4136-94E6-20B3061986E8}"/>
    <hyperlink ref="A381" r:id="rId256" xr:uid="{BFE1AC25-F1C6-49F3-B4F3-01BB2F9F7A88}"/>
    <hyperlink ref="A331" r:id="rId257" xr:uid="{1B479F8A-DC29-4B96-BD5A-ED2F70C3EED5}"/>
    <hyperlink ref="A332" r:id="rId258" xr:uid="{FE47FD08-0672-4D99-A7EE-EA09ABFE5BBD}"/>
    <hyperlink ref="A333" r:id="rId259" xr:uid="{A1572CAB-9AD9-44BB-9EF4-820E5A87304C}"/>
    <hyperlink ref="A338" r:id="rId260" xr:uid="{D69D9EE4-2017-4AC4-BE78-B24C28DBECED}"/>
    <hyperlink ref="A339" r:id="rId261" xr:uid="{056B4ED1-F274-4CDC-8013-665A32049A8E}"/>
    <hyperlink ref="A340" r:id="rId262" xr:uid="{FA3FA3FB-AF4E-446E-9304-79C2FA045DB5}"/>
    <hyperlink ref="A341" r:id="rId263" xr:uid="{902647D8-5EA3-4790-BEC2-6716F71E5F64}"/>
    <hyperlink ref="A342" r:id="rId264" xr:uid="{63DDD975-37A6-4E71-ACEC-F78976141C7C}"/>
    <hyperlink ref="A343" r:id="rId265" xr:uid="{FA036036-99CF-4EBA-BE37-CB3C1F0407A8}"/>
    <hyperlink ref="A344" r:id="rId266" xr:uid="{DAD0F1F9-6226-4258-B43A-48F72548F05B}"/>
    <hyperlink ref="A345" r:id="rId267" xr:uid="{B0C17C38-69A9-4002-85EF-07DED1457590}"/>
    <hyperlink ref="A346" r:id="rId268" xr:uid="{49603B62-AB6A-48F1-A470-D41647808386}"/>
    <hyperlink ref="A347" r:id="rId269" xr:uid="{651B4751-7EDE-42FD-B6CB-D845B511EBC2}"/>
    <hyperlink ref="A357" r:id="rId270" xr:uid="{48EF8CD8-47BE-481C-8FAB-712F83BA682F}"/>
    <hyperlink ref="A358" r:id="rId271" xr:uid="{243DB292-B1F4-4A67-AE04-E7BCF8551744}"/>
    <hyperlink ref="A359" r:id="rId272" xr:uid="{61066ADB-BEF5-4070-9069-6A8518FCC6AE}"/>
    <hyperlink ref="A360" r:id="rId273" xr:uid="{A9789976-6378-48DF-B798-844EFA9FFD4B}"/>
    <hyperlink ref="A361" r:id="rId274" xr:uid="{6A5CF461-3FE5-46D1-9B84-DDD573746626}"/>
    <hyperlink ref="A362" r:id="rId275" xr:uid="{DF8869A3-4831-418B-9F6B-58688CC26E93}"/>
    <hyperlink ref="A363" r:id="rId276" xr:uid="{C574AEC9-2275-40E9-A478-1465AFC67C20}"/>
    <hyperlink ref="A364" r:id="rId277" xr:uid="{647054BE-9654-437F-9EDB-58CB461E7E50}"/>
    <hyperlink ref="A365" r:id="rId278" xr:uid="{1834D2B6-C861-4B8D-BA1C-D37B85B02635}"/>
    <hyperlink ref="A366" r:id="rId279" xr:uid="{F3274036-09C1-42F4-BD7C-258105ADFE37}"/>
    <hyperlink ref="A367" r:id="rId280" xr:uid="{3AB66FE5-B388-417A-A5EB-040F8085D2CD}"/>
    <hyperlink ref="A374" r:id="rId281" xr:uid="{08E7B513-D239-479F-BF03-A63DDCAF4905}"/>
    <hyperlink ref="A375" r:id="rId282" xr:uid="{DF0767D5-74D9-4F02-A05A-EBBB9005ECEC}"/>
    <hyperlink ref="A376" r:id="rId283" xr:uid="{B82F08A4-0978-4E6A-BB8E-EA35013F6F38}"/>
    <hyperlink ref="A377" r:id="rId284" xr:uid="{E8A29B32-90DB-4634-BCA4-D389D664FED4}"/>
    <hyperlink ref="A378" r:id="rId285" xr:uid="{3CEA44DC-E5C6-47D4-931B-9DED27FF31AE}"/>
    <hyperlink ref="A379" r:id="rId286" xr:uid="{94874034-F480-4B29-93BB-38A71A633CCA}"/>
    <hyperlink ref="A380" r:id="rId287" xr:uid="{9BEBB7E8-A9F0-4A99-938F-BE8C93A5C382}"/>
    <hyperlink ref="A387" r:id="rId288" xr:uid="{78FF7F91-AA30-4F02-BA23-C73C300738BD}"/>
    <hyperlink ref="A388" r:id="rId289" xr:uid="{F1C1E8CE-12C2-4B14-9A3B-6023A420523F}"/>
    <hyperlink ref="A389" r:id="rId290" xr:uid="{7E08A4ED-6780-4EEE-BDC5-3E17C9D003B0}"/>
    <hyperlink ref="A390" r:id="rId291" xr:uid="{0FA26D58-6DD0-487F-A4F1-C208AAB71787}"/>
    <hyperlink ref="A391" r:id="rId292" xr:uid="{87BCC446-8C7E-49E7-A4AB-40EB90FC5218}"/>
  </hyperlinks>
  <pageMargins left="0.7" right="0.7" top="0.7" bottom="0.7" header="0.5" footer="0.5"/>
  <pageSetup scale="26" fitToHeight="990" orientation="landscape" useFirstPageNumber="1" r:id="rId293"/>
  <headerFooter alignWithMargins="0">
    <oddHeader>&amp;R&amp;B&amp;D &amp;T</oddHeader>
    <oddFooter>&amp;C&amp;B Page &amp;P of &amp;N</oddFooter>
  </headerFooter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Summary Budget</vt:lpstr>
      <vt:lpstr>Mgmt Comp</vt:lpstr>
      <vt:lpstr>Federal Programs</vt:lpstr>
      <vt:lpstr>Business Activites</vt:lpstr>
      <vt:lpstr>BCU </vt:lpstr>
      <vt:lpstr>DCU</vt:lpstr>
      <vt:lpstr>ALF's</vt:lpstr>
      <vt:lpstr>Monthly Budget</vt:lpstr>
      <vt:lpstr>Budget Board Report Template</vt:lpstr>
      <vt:lpstr>2025 Budget Combined</vt:lpstr>
      <vt:lpstr>COCC</vt:lpstr>
      <vt:lpstr>PHM</vt:lpstr>
      <vt:lpstr>'ALF''s'!Print_Area</vt:lpstr>
      <vt:lpstr>'BCU '!Print_Area</vt:lpstr>
      <vt:lpstr>'Business Activites'!Print_Area</vt:lpstr>
      <vt:lpstr>DCU!Print_Area</vt:lpstr>
      <vt:lpstr>'Federal Programs'!Print_Area</vt:lpstr>
      <vt:lpstr>'Mgmt Comp'!Print_Area</vt:lpstr>
      <vt:lpstr>'Summary Budget'!Print_Area</vt:lpstr>
      <vt:lpstr>'2025 Budget Combined'!Print_Titles</vt:lpstr>
      <vt:lpstr>'Budget Board Report Template'!Print_Titles</vt:lpstr>
      <vt:lpstr>COCC!Print_Titles</vt:lpstr>
      <vt:lpstr>PHM!Print_Titles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Shannon DaCosta</dc:creator>
  <cp:keywords/>
  <dc:description/>
  <cp:lastModifiedBy>Shannon DaCosta</cp:lastModifiedBy>
  <cp:lastPrinted>2025-11-29T22:28:12Z</cp:lastPrinted>
  <dcterms:created xsi:type="dcterms:W3CDTF">2024-10-04T17:27:17Z</dcterms:created>
  <dcterms:modified xsi:type="dcterms:W3CDTF">2026-04-01T17:24:46Z</dcterms:modified>
  <cp:category/>
  <cp:contentStatus/>
</cp:coreProperties>
</file>